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4330" windowHeight="7785"/>
  </bookViews>
  <sheets>
    <sheet name="원예관정(선정+후순위)" sheetId="13" r:id="rId1"/>
    <sheet name="특용작물 특성화사업(베리류과원조성)" sheetId="14" r:id="rId2"/>
    <sheet name="특용작물 특성화사업(유해조수방지시설)" sheetId="15" r:id="rId3"/>
  </sheets>
  <externalReferences>
    <externalReference r:id="rId4"/>
    <externalReference r:id="rId5"/>
  </externalReferences>
  <definedNames>
    <definedName name="_xlnm._FilterDatabase" localSheetId="0" hidden="1">'원예관정(선정+후순위)'!$A$4:$K$82</definedName>
    <definedName name="_xlnm._FilterDatabase" localSheetId="1" hidden="1">'특용작물 특성화사업(베리류과원조성)'!$A$4:$M$66</definedName>
    <definedName name="_xlnm._FilterDatabase" localSheetId="2" hidden="1">'특용작물 특성화사업(유해조수방지시설)'!$A$3:$K$9</definedName>
    <definedName name="_xlnm._FilterDatabase" hidden="1">#REF!</definedName>
    <definedName name="_xlnm.Print_Area" localSheetId="0">'원예관정(선정+후순위)'!$A$1:$J$82</definedName>
    <definedName name="_xlnm.Print_Area" localSheetId="1">'특용작물 특성화사업(베리류과원조성)'!$A$1:$J$66</definedName>
    <definedName name="_xlnm.Print_Titles" localSheetId="0">'원예관정(선정+후순위)'!$1:$4</definedName>
    <definedName name="_xlnm.Print_Titles" localSheetId="1">'특용작물 특성화사업(베리류과원조성)'!$1:$4</definedName>
    <definedName name="배점순" localSheetId="0" hidden="1">#REF!</definedName>
    <definedName name="배점순" localSheetId="1" hidden="1">#REF!</definedName>
    <definedName name="배점순" localSheetId="2" hidden="1">#REF!</definedName>
    <definedName name="배점순" hidden="1">#REF!</definedName>
    <definedName name="복사본" localSheetId="0" hidden="1">#REF!</definedName>
    <definedName name="복사본" localSheetId="1" hidden="1">#REF!</definedName>
    <definedName name="복사본" localSheetId="2" hidden="1">#REF!</definedName>
    <definedName name="복사본" hidden="1">#REF!</definedName>
  </definedNames>
  <calcPr calcId="124519"/>
</workbook>
</file>

<file path=xl/calcChain.xml><?xml version="1.0" encoding="utf-8"?>
<calcChain xmlns="http://schemas.openxmlformats.org/spreadsheetml/2006/main">
  <c r="G9" i="15"/>
  <c r="J5"/>
  <c r="I5"/>
  <c r="H5"/>
  <c r="G5"/>
  <c r="F5"/>
  <c r="H66" i="14" l="1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1" s="1"/>
  <c r="H32"/>
  <c r="F31"/>
  <c r="H30"/>
  <c r="H29"/>
  <c r="H28"/>
  <c r="H27"/>
  <c r="H26"/>
  <c r="H25"/>
  <c r="H24"/>
  <c r="H23"/>
  <c r="H22"/>
  <c r="H21"/>
  <c r="H20"/>
  <c r="H19"/>
  <c r="H18"/>
  <c r="H16" s="1"/>
  <c r="H17"/>
  <c r="F16"/>
  <c r="F5" s="1"/>
  <c r="H15"/>
  <c r="H14"/>
  <c r="H13"/>
  <c r="H12"/>
  <c r="H11"/>
  <c r="H10"/>
  <c r="H9"/>
  <c r="H8"/>
  <c r="H7"/>
  <c r="H6"/>
  <c r="I5"/>
  <c r="G5"/>
  <c r="E5"/>
  <c r="H5" l="1"/>
  <c r="I5" i="13" l="1"/>
  <c r="F82" l="1"/>
  <c r="F81"/>
  <c r="H52"/>
  <c r="G52"/>
  <c r="F80"/>
  <c r="F79"/>
  <c r="F78"/>
  <c r="F77"/>
  <c r="G62"/>
  <c r="H62" s="1"/>
  <c r="G61"/>
  <c r="H61" s="1"/>
  <c r="G65"/>
  <c r="H65" s="1"/>
  <c r="G60"/>
  <c r="H60" s="1"/>
  <c r="G59"/>
  <c r="H59" s="1"/>
  <c r="G58"/>
  <c r="H58" s="1"/>
  <c r="G57"/>
  <c r="H57" s="1"/>
  <c r="G56"/>
  <c r="H56" s="1"/>
  <c r="G55"/>
  <c r="H55" s="1"/>
  <c r="H51"/>
  <c r="G51"/>
  <c r="H50"/>
  <c r="G50"/>
  <c r="H48"/>
  <c r="G48"/>
  <c r="H38"/>
  <c r="G38"/>
  <c r="H37"/>
  <c r="G37"/>
  <c r="H36"/>
  <c r="G36"/>
  <c r="H35"/>
  <c r="G35"/>
  <c r="H26"/>
  <c r="G26"/>
  <c r="G5" l="1"/>
  <c r="H5"/>
  <c r="F5"/>
</calcChain>
</file>

<file path=xl/sharedStrings.xml><?xml version="1.0" encoding="utf-8"?>
<sst xmlns="http://schemas.openxmlformats.org/spreadsheetml/2006/main" count="484" uniqueCount="222">
  <si>
    <t>읍면</t>
  </si>
  <si>
    <t>성 명</t>
  </si>
  <si>
    <t>보조</t>
  </si>
  <si>
    <t>계</t>
  </si>
  <si>
    <t>자담</t>
  </si>
  <si>
    <t>사업비(천원)</t>
  </si>
  <si>
    <t>연번</t>
  </si>
  <si>
    <t>장성</t>
  </si>
  <si>
    <t>비고</t>
  </si>
  <si>
    <t>과수, 밭작물</t>
  </si>
  <si>
    <t>과수(복숭아)</t>
  </si>
  <si>
    <t>과수(매실)</t>
  </si>
  <si>
    <t>특용(복분자)</t>
  </si>
  <si>
    <t>시설(묘목)</t>
  </si>
  <si>
    <t>밭작물, 과수</t>
  </si>
  <si>
    <t>소형</t>
  </si>
  <si>
    <t>중형</t>
  </si>
  <si>
    <t>과수</t>
  </si>
  <si>
    <t>밭작물</t>
  </si>
  <si>
    <t>시설(다육식물)</t>
  </si>
  <si>
    <t>진원</t>
  </si>
  <si>
    <t>복숭아</t>
  </si>
  <si>
    <t>감</t>
  </si>
  <si>
    <t>남면</t>
  </si>
  <si>
    <t>채소</t>
  </si>
  <si>
    <t>단감</t>
  </si>
  <si>
    <t>사과나무</t>
  </si>
  <si>
    <t>단감, 채소</t>
  </si>
  <si>
    <t>토마토</t>
  </si>
  <si>
    <t>단감, 떫은감</t>
  </si>
  <si>
    <t>동화</t>
  </si>
  <si>
    <t>양파</t>
  </si>
  <si>
    <t>포도</t>
  </si>
  <si>
    <t>삼계</t>
  </si>
  <si>
    <t>양파,마늘</t>
  </si>
  <si>
    <t>사과</t>
  </si>
  <si>
    <t>서삼</t>
  </si>
  <si>
    <t>북하</t>
  </si>
  <si>
    <t>채소류(고추 등)</t>
  </si>
  <si>
    <t>감, 채소</t>
  </si>
  <si>
    <t>시설채소(예정)</t>
  </si>
  <si>
    <t>콩</t>
  </si>
  <si>
    <t>북이</t>
  </si>
  <si>
    <t>마늘</t>
  </si>
  <si>
    <t>감, 매실</t>
  </si>
  <si>
    <t>두릅</t>
  </si>
  <si>
    <t>매실,감</t>
  </si>
  <si>
    <t>형식</t>
    <phoneticPr fontId="5" type="noConversion"/>
  </si>
  <si>
    <t>삼서</t>
    <phoneticPr fontId="9" type="noConversion"/>
  </si>
  <si>
    <t>복숭아(예정)</t>
    <phoneticPr fontId="5" type="noConversion"/>
  </si>
  <si>
    <t>삼서</t>
    <phoneticPr fontId="5" type="noConversion"/>
  </si>
  <si>
    <t>중형</t>
    <phoneticPr fontId="5" type="noConversion"/>
  </si>
  <si>
    <t>사과</t>
    <phoneticPr fontId="5" type="noConversion"/>
  </si>
  <si>
    <t>계</t>
    <phoneticPr fontId="5" type="noConversion"/>
  </si>
  <si>
    <t>77명</t>
    <phoneticPr fontId="5" type="noConversion"/>
  </si>
  <si>
    <t>77공</t>
    <phoneticPr fontId="5" type="noConversion"/>
  </si>
  <si>
    <t>소형 58, 중형 19</t>
    <phoneticPr fontId="5" type="noConversion"/>
  </si>
  <si>
    <t>작물명</t>
    <phoneticPr fontId="5" type="noConversion"/>
  </si>
  <si>
    <t>보조사업자</t>
    <phoneticPr fontId="5" type="noConversion"/>
  </si>
  <si>
    <t>사업내역</t>
    <phoneticPr fontId="5" type="noConversion"/>
  </si>
  <si>
    <t>교  부
결정액</t>
    <phoneticPr fontId="5" type="noConversion"/>
  </si>
  <si>
    <t>후순위</t>
    <phoneticPr fontId="5" type="noConversion"/>
  </si>
  <si>
    <t>후순위</t>
    <phoneticPr fontId="5" type="noConversion"/>
  </si>
  <si>
    <t>후순위</t>
    <phoneticPr fontId="5" type="noConversion"/>
  </si>
  <si>
    <t>시설(인삼새싹삼)</t>
    <phoneticPr fontId="5" type="noConversion"/>
  </si>
  <si>
    <t>채소류(고추 등)</t>
    <phoneticPr fontId="5" type="noConversion"/>
  </si>
  <si>
    <t>과수 등</t>
    <phoneticPr fontId="5" type="noConversion"/>
  </si>
  <si>
    <t>후순위</t>
    <phoneticPr fontId="5" type="noConversion"/>
  </si>
  <si>
    <t>후순위</t>
    <phoneticPr fontId="5" type="noConversion"/>
  </si>
  <si>
    <t>후순위</t>
    <phoneticPr fontId="5" type="noConversion"/>
  </si>
  <si>
    <t>삼서</t>
    <phoneticPr fontId="9" type="noConversion"/>
  </si>
  <si>
    <t>열대과수(예정)</t>
    <phoneticPr fontId="5" type="noConversion"/>
  </si>
  <si>
    <t>채소</t>
    <phoneticPr fontId="5" type="noConversion"/>
  </si>
  <si>
    <t>삼서</t>
    <phoneticPr fontId="5" type="noConversion"/>
  </si>
  <si>
    <t>중형</t>
    <phoneticPr fontId="5" type="noConversion"/>
  </si>
  <si>
    <t>사과</t>
    <phoneticPr fontId="5" type="noConversion"/>
  </si>
  <si>
    <t>소형</t>
    <phoneticPr fontId="5" type="noConversion"/>
  </si>
  <si>
    <t>양파</t>
    <phoneticPr fontId="5" type="noConversion"/>
  </si>
  <si>
    <t>변경</t>
    <phoneticPr fontId="5" type="noConversion"/>
  </si>
  <si>
    <t>감</t>
    <phoneticPr fontId="5" type="noConversion"/>
  </si>
  <si>
    <t>후순위</t>
    <phoneticPr fontId="5" type="noConversion"/>
  </si>
  <si>
    <t>황룡</t>
    <phoneticPr fontId="9" type="noConversion"/>
  </si>
  <si>
    <t>황룡</t>
    <phoneticPr fontId="9" type="noConversion"/>
  </si>
  <si>
    <t>황룡</t>
    <phoneticPr fontId="9" type="noConversion"/>
  </si>
  <si>
    <t>블루베리,아로니아 등</t>
    <phoneticPr fontId="5" type="noConversion"/>
  </si>
  <si>
    <t>황룡</t>
    <phoneticPr fontId="9" type="noConversion"/>
  </si>
  <si>
    <t>호박</t>
    <phoneticPr fontId="5" type="noConversion"/>
  </si>
  <si>
    <t>감</t>
    <phoneticPr fontId="5" type="noConversion"/>
  </si>
  <si>
    <t>황룡</t>
    <phoneticPr fontId="9" type="noConversion"/>
  </si>
  <si>
    <t>황룡</t>
    <phoneticPr fontId="9" type="noConversion"/>
  </si>
  <si>
    <t>황룡</t>
    <phoneticPr fontId="9" type="noConversion"/>
  </si>
  <si>
    <t>황룡</t>
    <phoneticPr fontId="9" type="noConversion"/>
  </si>
  <si>
    <t>후순위</t>
    <phoneticPr fontId="5" type="noConversion"/>
  </si>
  <si>
    <t>후순위</t>
    <phoneticPr fontId="5" type="noConversion"/>
  </si>
  <si>
    <t>채소류</t>
    <phoneticPr fontId="5" type="noConversion"/>
  </si>
  <si>
    <t>북일</t>
    <phoneticPr fontId="9" type="noConversion"/>
  </si>
  <si>
    <t>고추</t>
    <phoneticPr fontId="9" type="noConversion"/>
  </si>
  <si>
    <t>아로니아, 감</t>
    <phoneticPr fontId="5" type="noConversion"/>
  </si>
  <si>
    <t>후순위</t>
    <phoneticPr fontId="5" type="noConversion"/>
  </si>
  <si>
    <t>후순위</t>
    <phoneticPr fontId="5" type="noConversion"/>
  </si>
  <si>
    <t>후순위</t>
    <phoneticPr fontId="5" type="noConversion"/>
  </si>
  <si>
    <t>2018년 원예관정 지원사업(중소형) 교부결정 내역</t>
    <phoneticPr fontId="5" type="noConversion"/>
  </si>
  <si>
    <t>박* 식</t>
  </si>
  <si>
    <t>김* 용</t>
  </si>
  <si>
    <t>박* 규</t>
  </si>
  <si>
    <t>김* 일</t>
  </si>
  <si>
    <t>차* 현</t>
  </si>
  <si>
    <t>오* 호</t>
  </si>
  <si>
    <t>김* 문</t>
  </si>
  <si>
    <t>양* 순</t>
  </si>
  <si>
    <t>차* 섭</t>
  </si>
  <si>
    <t>김* 현</t>
  </si>
  <si>
    <t>김* 성</t>
  </si>
  <si>
    <t>김* 환</t>
  </si>
  <si>
    <t>노* 숙</t>
  </si>
  <si>
    <t>이* 란</t>
  </si>
  <si>
    <t>문* 자</t>
  </si>
  <si>
    <t>조* 현</t>
  </si>
  <si>
    <t>이* 성</t>
  </si>
  <si>
    <t>김* 선</t>
  </si>
  <si>
    <t>박* 수</t>
  </si>
  <si>
    <t>이* 선</t>
  </si>
  <si>
    <t>변* 상</t>
  </si>
  <si>
    <t>임* 윤</t>
  </si>
  <si>
    <t>이* 신</t>
  </si>
  <si>
    <t>최* 주</t>
  </si>
  <si>
    <t>김* 은</t>
  </si>
  <si>
    <t>정* 준</t>
  </si>
  <si>
    <t>박* 열</t>
  </si>
  <si>
    <t>송* 숙</t>
  </si>
  <si>
    <t>심* 식</t>
  </si>
  <si>
    <t>김* 중</t>
  </si>
  <si>
    <t>백* 규</t>
  </si>
  <si>
    <t>공* 진</t>
  </si>
  <si>
    <t>황* 연</t>
  </si>
  <si>
    <t>최* 후</t>
  </si>
  <si>
    <t>이* 원</t>
  </si>
  <si>
    <t>최* 길</t>
  </si>
  <si>
    <t>조* 설</t>
  </si>
  <si>
    <t>최* 연</t>
  </si>
  <si>
    <t>조* 숙</t>
  </si>
  <si>
    <t>조* 수</t>
  </si>
  <si>
    <t>김* 석</t>
  </si>
  <si>
    <t>임* 영</t>
  </si>
  <si>
    <t>최* 진</t>
  </si>
  <si>
    <t>양* 례</t>
  </si>
  <si>
    <t>안* 자</t>
  </si>
  <si>
    <t>김* 영</t>
  </si>
  <si>
    <t>김* 순</t>
  </si>
  <si>
    <t>박* 구</t>
  </si>
  <si>
    <t>곽* 관</t>
  </si>
  <si>
    <t>이* 호</t>
  </si>
  <si>
    <t>이* 상</t>
  </si>
  <si>
    <t>박* 원</t>
  </si>
  <si>
    <t>박* 섭</t>
  </si>
  <si>
    <t>조* 복</t>
  </si>
  <si>
    <t>남* 환</t>
  </si>
  <si>
    <t>고* 필</t>
  </si>
  <si>
    <t>심* 모</t>
  </si>
  <si>
    <t>최* 기</t>
  </si>
  <si>
    <t>박* 자</t>
  </si>
  <si>
    <t>공* 봉</t>
  </si>
  <si>
    <t>임* 현</t>
  </si>
  <si>
    <t>기* 서</t>
  </si>
  <si>
    <t>김* 형</t>
  </si>
  <si>
    <t>김* 춘</t>
  </si>
  <si>
    <t>이* 영</t>
  </si>
  <si>
    <t>윤* 하</t>
  </si>
  <si>
    <t>신* 식</t>
  </si>
  <si>
    <t>손* 만</t>
  </si>
  <si>
    <t>손* 례</t>
  </si>
  <si>
    <t>김* 만</t>
  </si>
  <si>
    <t>황* 선</t>
  </si>
  <si>
    <t>이* 문</t>
  </si>
  <si>
    <t>양* 금</t>
  </si>
  <si>
    <t>김* 진</t>
  </si>
  <si>
    <t>2018년 특용작물 특성화사업( 베리류 과원조성 ) 교부결정 내역</t>
    <phoneticPr fontId="5" type="noConversion"/>
  </si>
  <si>
    <t>식재수종</t>
  </si>
  <si>
    <t>사업량(㎡)</t>
    <phoneticPr fontId="5" type="noConversion"/>
  </si>
  <si>
    <t>6읍면</t>
    <phoneticPr fontId="5" type="noConversion"/>
  </si>
  <si>
    <t>16명</t>
    <phoneticPr fontId="5" type="noConversion"/>
  </si>
  <si>
    <t>김*우</t>
    <phoneticPr fontId="5" type="noConversion"/>
  </si>
  <si>
    <t>블루베리</t>
  </si>
  <si>
    <t>토양개량</t>
    <phoneticPr fontId="5" type="noConversion"/>
  </si>
  <si>
    <t>재식</t>
    <phoneticPr fontId="5" type="noConversion"/>
  </si>
  <si>
    <t>토양피복</t>
    <phoneticPr fontId="5" type="noConversion"/>
  </si>
  <si>
    <t>관수시설</t>
    <phoneticPr fontId="5" type="noConversion"/>
  </si>
  <si>
    <t>이*호</t>
    <phoneticPr fontId="5" type="noConversion"/>
  </si>
  <si>
    <t>김*환</t>
    <phoneticPr fontId="5" type="noConversion"/>
  </si>
  <si>
    <t>이*영</t>
    <phoneticPr fontId="5" type="noConversion"/>
  </si>
  <si>
    <t>김*태</t>
    <phoneticPr fontId="5" type="noConversion"/>
  </si>
  <si>
    <t>이*상</t>
    <phoneticPr fontId="5" type="noConversion"/>
  </si>
  <si>
    <t>심*모</t>
    <phoneticPr fontId="5" type="noConversion"/>
  </si>
  <si>
    <t>아로니아</t>
  </si>
  <si>
    <t>이*심</t>
    <phoneticPr fontId="5" type="noConversion"/>
  </si>
  <si>
    <t>김*성</t>
    <phoneticPr fontId="5" type="noConversion"/>
  </si>
  <si>
    <t>복분자</t>
  </si>
  <si>
    <t>조*원</t>
    <phoneticPr fontId="5" type="noConversion"/>
  </si>
  <si>
    <t>이*진</t>
    <phoneticPr fontId="5" type="noConversion"/>
  </si>
  <si>
    <t>아로니아</t>
    <phoneticPr fontId="5" type="noConversion"/>
  </si>
  <si>
    <t>김*원</t>
    <phoneticPr fontId="5" type="noConversion"/>
  </si>
  <si>
    <t>오디</t>
  </si>
  <si>
    <t>정*자</t>
    <phoneticPr fontId="5" type="noConversion"/>
  </si>
  <si>
    <t>김*형</t>
    <phoneticPr fontId="5" type="noConversion"/>
  </si>
  <si>
    <t>김*호</t>
    <phoneticPr fontId="5" type="noConversion"/>
  </si>
  <si>
    <t>지주시설</t>
    <phoneticPr fontId="5" type="noConversion"/>
  </si>
  <si>
    <t>이*숙</t>
    <phoneticPr fontId="5" type="noConversion"/>
  </si>
  <si>
    <t>2018년 특용작물 특성화사업 ( 유해조수 방지시설 ) 교부결정 내역</t>
    <phoneticPr fontId="5" type="noConversion"/>
  </si>
  <si>
    <t>세부 사업명</t>
  </si>
  <si>
    <t>사업량(㎡)</t>
  </si>
  <si>
    <t>소계</t>
  </si>
  <si>
    <t>3읍면</t>
    <phoneticPr fontId="5" type="noConversion"/>
  </si>
  <si>
    <t>4명</t>
    <phoneticPr fontId="5" type="noConversion"/>
  </si>
  <si>
    <t>2종</t>
    <phoneticPr fontId="5" type="noConversion"/>
  </si>
  <si>
    <t>심*섭</t>
    <phoneticPr fontId="5" type="noConversion"/>
  </si>
  <si>
    <t>방조망
(수평형)</t>
    <phoneticPr fontId="5" type="noConversion"/>
  </si>
  <si>
    <t>박*식</t>
    <phoneticPr fontId="5" type="noConversion"/>
  </si>
  <si>
    <t>조수류퇴치기(바람풍선)</t>
    <phoneticPr fontId="5" type="noConversion"/>
  </si>
  <si>
    <t>동화</t>
    <phoneticPr fontId="5" type="noConversion"/>
  </si>
  <si>
    <t>양*철</t>
    <phoneticPr fontId="5" type="noConversion"/>
  </si>
  <si>
    <t>블루베리</t>
    <phoneticPr fontId="5" type="noConversion"/>
  </si>
  <si>
    <t>박*배</t>
    <phoneticPr fontId="5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</si>
</sst>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#,##0_ "/>
    <numFmt numFmtId="177" formatCode="0_);[Red]\(0\)"/>
    <numFmt numFmtId="178" formatCode="#,##0_);[Red]\(#,##0\)"/>
    <numFmt numFmtId="179" formatCode="0_ "/>
  </numFmts>
  <fonts count="39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b/>
      <sz val="11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name val="돋움"/>
      <family val="3"/>
      <charset val="129"/>
    </font>
    <font>
      <sz val="12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12"/>
      <color rgb="FF000000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inor"/>
    </font>
    <font>
      <sz val="13"/>
      <color rgb="FF000000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b/>
      <sz val="22"/>
      <color rgb="FF000000"/>
      <name val="맑은 고딕"/>
      <family val="3"/>
      <charset val="129"/>
    </font>
    <font>
      <sz val="22"/>
      <color rgb="FF000000"/>
      <name val="맑은 고딕"/>
      <family val="3"/>
      <charset val="129"/>
    </font>
    <font>
      <b/>
      <sz val="18"/>
      <color rgb="FF000000"/>
      <name val="맑은 고딕"/>
      <family val="3"/>
      <charset val="129"/>
    </font>
    <font>
      <b/>
      <sz val="12"/>
      <color rgb="FF000000"/>
      <name val="굴림"/>
      <family val="3"/>
      <charset val="129"/>
    </font>
    <font>
      <b/>
      <sz val="12"/>
      <color rgb="FF000000"/>
      <name val="맑은 고딕"/>
      <family val="3"/>
      <charset val="129"/>
    </font>
    <font>
      <sz val="12"/>
      <color rgb="FF000000"/>
      <name val="굴림"/>
      <family val="3"/>
      <charset val="129"/>
    </font>
    <font>
      <sz val="12"/>
      <color theme="1"/>
      <name val="돋움체"/>
      <family val="3"/>
      <charset val="129"/>
    </font>
    <font>
      <sz val="12"/>
      <color indexed="8"/>
      <name val="돋움체"/>
      <family val="3"/>
      <charset val="129"/>
    </font>
    <font>
      <b/>
      <sz val="12"/>
      <color theme="1"/>
      <name val="굴림"/>
      <family val="3"/>
      <charset val="129"/>
    </font>
    <font>
      <b/>
      <sz val="12"/>
      <color indexed="8"/>
      <name val="돋움체"/>
      <family val="3"/>
      <charset val="129"/>
    </font>
    <font>
      <sz val="12"/>
      <name val="굴림"/>
      <family val="3"/>
      <charset val="129"/>
    </font>
    <font>
      <sz val="13"/>
      <color rgb="FF000000"/>
      <name val="휴먼명조"/>
      <family val="3"/>
      <charset val="129"/>
    </font>
    <font>
      <b/>
      <sz val="24"/>
      <color rgb="FF000000"/>
      <name val="맑은 고딕"/>
      <family val="3"/>
      <charset val="129"/>
    </font>
    <font>
      <b/>
      <sz val="14"/>
      <color rgb="FF000000"/>
      <name val="굴림"/>
      <family val="3"/>
      <charset val="129"/>
    </font>
    <font>
      <sz val="14"/>
      <color rgb="FF000000"/>
      <name val="맑은 고딕"/>
      <family val="3"/>
      <charset val="129"/>
    </font>
    <font>
      <b/>
      <sz val="14"/>
      <color rgb="FF000000"/>
      <name val="맑은 고딕"/>
      <family val="3"/>
      <charset val="129"/>
    </font>
    <font>
      <sz val="14"/>
      <color rgb="FF000000"/>
      <name val="돋움체"/>
      <family val="3"/>
      <charset val="129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BFAF7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0">
    <xf numFmtId="0" fontId="0" fillId="0" borderId="0">
      <alignment vertical="center"/>
    </xf>
    <xf numFmtId="4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</cellStyleXfs>
  <cellXfs count="245"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0" borderId="0" xfId="0" applyNumberFormat="1" applyFont="1">
      <alignment vertical="center"/>
    </xf>
    <xf numFmtId="178" fontId="6" fillId="0" borderId="0" xfId="0" applyNumberFormat="1" applyFont="1" applyAlignment="1">
      <alignment horizontal="center" vertical="center"/>
    </xf>
    <xf numFmtId="178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shrinkToFit="1"/>
    </xf>
    <xf numFmtId="0" fontId="8" fillId="3" borderId="1" xfId="0" applyNumberFormat="1" applyFont="1" applyFill="1" applyBorder="1" applyAlignment="1">
      <alignment horizontal="center" vertical="center" wrapText="1"/>
    </xf>
    <xf numFmtId="178" fontId="8" fillId="3" borderId="1" xfId="1" applyNumberFormat="1" applyFont="1" applyFill="1" applyBorder="1" applyAlignment="1">
      <alignment horizontal="center" vertical="center" wrapText="1"/>
    </xf>
    <xf numFmtId="177" fontId="0" fillId="0" borderId="0" xfId="0" applyNumberFormat="1" applyAlignment="1">
      <alignment horizontal="center" vertical="center"/>
    </xf>
    <xf numFmtId="0" fontId="0" fillId="0" borderId="0" xfId="0" applyNumberFormat="1" applyAlignment="1">
      <alignment vertical="center" shrinkToFit="1"/>
    </xf>
    <xf numFmtId="0" fontId="0" fillId="0" borderId="0" xfId="0" applyNumberFormat="1" applyAlignment="1">
      <alignment horizontal="center" vertical="center" shrinkToFit="1"/>
    </xf>
    <xf numFmtId="0" fontId="8" fillId="3" borderId="1" xfId="0" applyNumberFormat="1" applyFont="1" applyFill="1" applyBorder="1" applyAlignment="1">
      <alignment horizontal="center" vertical="center" shrinkToFit="1"/>
    </xf>
    <xf numFmtId="0" fontId="10" fillId="3" borderId="1" xfId="0" applyFont="1" applyFill="1" applyBorder="1" applyAlignment="1">
      <alignment horizontal="center" vertical="center"/>
    </xf>
    <xf numFmtId="178" fontId="10" fillId="3" borderId="8" xfId="0" applyNumberFormat="1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 shrinkToFit="1"/>
    </xf>
    <xf numFmtId="0" fontId="4" fillId="2" borderId="3" xfId="3" applyNumberFormat="1" applyFont="1" applyFill="1" applyBorder="1" applyAlignment="1" applyProtection="1">
      <alignment horizontal="center" vertical="center" shrinkToFit="1"/>
    </xf>
    <xf numFmtId="178" fontId="4" fillId="2" borderId="3" xfId="0" applyNumberFormat="1" applyFont="1" applyFill="1" applyBorder="1" applyAlignment="1">
      <alignment horizontal="center" vertical="center"/>
    </xf>
    <xf numFmtId="177" fontId="6" fillId="4" borderId="13" xfId="0" applyNumberFormat="1" applyFont="1" applyFill="1" applyBorder="1" applyAlignment="1">
      <alignment horizontal="center" vertical="center"/>
    </xf>
    <xf numFmtId="0" fontId="6" fillId="4" borderId="14" xfId="0" applyNumberFormat="1" applyFont="1" applyFill="1" applyBorder="1" applyAlignment="1">
      <alignment horizontal="center" vertical="center"/>
    </xf>
    <xf numFmtId="0" fontId="6" fillId="4" borderId="14" xfId="0" applyNumberFormat="1" applyFont="1" applyFill="1" applyBorder="1" applyAlignment="1">
      <alignment horizontal="center" vertical="center" shrinkToFit="1"/>
    </xf>
    <xf numFmtId="178" fontId="6" fillId="4" borderId="14" xfId="0" applyNumberFormat="1" applyFont="1" applyFill="1" applyBorder="1" applyAlignment="1">
      <alignment horizontal="center" vertical="center"/>
    </xf>
    <xf numFmtId="178" fontId="6" fillId="4" borderId="15" xfId="0" applyNumberFormat="1" applyFont="1" applyFill="1" applyBorder="1" applyAlignment="1">
      <alignment horizontal="center" vertical="center"/>
    </xf>
    <xf numFmtId="178" fontId="10" fillId="3" borderId="16" xfId="0" applyNumberFormat="1" applyFont="1" applyFill="1" applyBorder="1" applyAlignment="1">
      <alignment horizontal="center" vertical="center" wrapText="1"/>
    </xf>
    <xf numFmtId="177" fontId="11" fillId="3" borderId="11" xfId="0" applyNumberFormat="1" applyFont="1" applyFill="1" applyBorder="1" applyAlignment="1">
      <alignment horizontal="center" vertical="center"/>
    </xf>
    <xf numFmtId="0" fontId="11" fillId="3" borderId="2" xfId="0" applyNumberFormat="1" applyFont="1" applyFill="1" applyBorder="1" applyAlignment="1">
      <alignment horizontal="center" vertical="center"/>
    </xf>
    <xf numFmtId="0" fontId="11" fillId="3" borderId="2" xfId="0" applyNumberFormat="1" applyFont="1" applyFill="1" applyBorder="1" applyAlignment="1">
      <alignment horizontal="center" vertical="center" shrinkToFit="1"/>
    </xf>
    <xf numFmtId="178" fontId="11" fillId="3" borderId="2" xfId="0" applyNumberFormat="1" applyFont="1" applyFill="1" applyBorder="1" applyAlignment="1">
      <alignment horizontal="center" vertical="center" wrapText="1"/>
    </xf>
    <xf numFmtId="178" fontId="11" fillId="3" borderId="19" xfId="0" applyNumberFormat="1" applyFont="1" applyFill="1" applyBorder="1" applyAlignment="1">
      <alignment horizontal="center" vertical="center" wrapText="1"/>
    </xf>
    <xf numFmtId="178" fontId="11" fillId="3" borderId="12" xfId="0" applyNumberFormat="1" applyFont="1" applyFill="1" applyBorder="1" applyAlignment="1">
      <alignment horizontal="center" vertical="center"/>
    </xf>
    <xf numFmtId="0" fontId="12" fillId="0" borderId="0" xfId="0" applyNumberFormat="1" applyFont="1" applyAlignment="1">
      <alignment horizontal="center" vertical="center"/>
    </xf>
    <xf numFmtId="0" fontId="12" fillId="0" borderId="0" xfId="0" applyNumberFormat="1" applyFont="1">
      <alignment vertical="center"/>
    </xf>
    <xf numFmtId="0" fontId="11" fillId="3" borderId="1" xfId="0" applyNumberFormat="1" applyFont="1" applyFill="1" applyBorder="1" applyAlignment="1">
      <alignment horizontal="center" vertical="center"/>
    </xf>
    <xf numFmtId="0" fontId="11" fillId="3" borderId="1" xfId="0" applyNumberFormat="1" applyFont="1" applyFill="1" applyBorder="1" applyAlignment="1">
      <alignment horizontal="center" vertical="center" shrinkToFit="1"/>
    </xf>
    <xf numFmtId="178" fontId="11" fillId="3" borderId="1" xfId="0" applyNumberFormat="1" applyFont="1" applyFill="1" applyBorder="1" applyAlignment="1">
      <alignment horizontal="center" vertical="center" wrapText="1"/>
    </xf>
    <xf numFmtId="178" fontId="11" fillId="3" borderId="16" xfId="0" applyNumberFormat="1" applyFont="1" applyFill="1" applyBorder="1" applyAlignment="1">
      <alignment horizontal="center" vertical="center" wrapText="1"/>
    </xf>
    <xf numFmtId="178" fontId="11" fillId="3" borderId="8" xfId="0" applyNumberFormat="1" applyFont="1" applyFill="1" applyBorder="1" applyAlignment="1">
      <alignment horizontal="center" vertical="center"/>
    </xf>
    <xf numFmtId="0" fontId="11" fillId="0" borderId="0" xfId="0" applyNumberFormat="1" applyFont="1" applyAlignment="1">
      <alignment horizontal="center" vertical="center"/>
    </xf>
    <xf numFmtId="0" fontId="13" fillId="0" borderId="0" xfId="0" applyNumberFormat="1" applyFont="1" applyAlignment="1">
      <alignment horizontal="center" vertical="center"/>
    </xf>
    <xf numFmtId="0" fontId="13" fillId="0" borderId="0" xfId="0" applyNumberFormat="1" applyFont="1">
      <alignment vertical="center"/>
    </xf>
    <xf numFmtId="0" fontId="11" fillId="0" borderId="0" xfId="0" applyNumberFormat="1" applyFont="1">
      <alignment vertical="center"/>
    </xf>
    <xf numFmtId="0" fontId="11" fillId="3" borderId="1" xfId="0" applyNumberFormat="1" applyFont="1" applyFill="1" applyBorder="1" applyAlignment="1">
      <alignment horizontal="center" vertical="center" wrapText="1"/>
    </xf>
    <xf numFmtId="178" fontId="11" fillId="3" borderId="1" xfId="1" applyNumberFormat="1" applyFont="1" applyFill="1" applyBorder="1" applyAlignment="1">
      <alignment horizontal="center" vertical="center" wrapText="1"/>
    </xf>
    <xf numFmtId="0" fontId="11" fillId="3" borderId="1" xfId="0" applyNumberFormat="1" applyFont="1" applyFill="1" applyBorder="1" applyAlignment="1">
      <alignment horizontal="center" vertical="center" wrapText="1" shrinkToFit="1"/>
    </xf>
    <xf numFmtId="0" fontId="14" fillId="3" borderId="1" xfId="0" applyNumberFormat="1" applyFont="1" applyFill="1" applyBorder="1" applyAlignment="1">
      <alignment horizontal="center" vertical="center"/>
    </xf>
    <xf numFmtId="0" fontId="14" fillId="3" borderId="1" xfId="0" applyNumberFormat="1" applyFont="1" applyFill="1" applyBorder="1" applyAlignment="1">
      <alignment horizontal="center" vertical="center" shrinkToFit="1"/>
    </xf>
    <xf numFmtId="0" fontId="15" fillId="3" borderId="1" xfId="0" applyNumberFormat="1" applyFont="1" applyFill="1" applyBorder="1" applyAlignment="1">
      <alignment horizontal="center" vertical="center" shrinkToFit="1"/>
    </xf>
    <xf numFmtId="178" fontId="11" fillId="3" borderId="8" xfId="0" applyNumberFormat="1" applyFont="1" applyFill="1" applyBorder="1" applyAlignment="1" applyProtection="1">
      <alignment horizontal="center" vertical="center" shrinkToFit="1"/>
    </xf>
    <xf numFmtId="0" fontId="16" fillId="3" borderId="1" xfId="6" applyNumberFormat="1" applyFont="1" applyFill="1" applyBorder="1" applyAlignment="1">
      <alignment horizontal="center" vertical="center"/>
    </xf>
    <xf numFmtId="0" fontId="16" fillId="3" borderId="1" xfId="6" applyNumberFormat="1" applyFont="1" applyFill="1" applyBorder="1" applyAlignment="1">
      <alignment horizontal="center" vertical="center" shrinkToFit="1"/>
    </xf>
    <xf numFmtId="178" fontId="16" fillId="3" borderId="16" xfId="6" applyNumberFormat="1" applyFont="1" applyFill="1" applyBorder="1" applyAlignment="1">
      <alignment horizontal="center" vertical="center" wrapText="1"/>
    </xf>
    <xf numFmtId="178" fontId="17" fillId="3" borderId="8" xfId="6" applyNumberFormat="1" applyFont="1" applyFill="1" applyBorder="1" applyAlignment="1">
      <alignment horizontal="center" vertical="center"/>
    </xf>
    <xf numFmtId="0" fontId="18" fillId="0" borderId="0" xfId="0" applyFont="1">
      <alignment vertical="center"/>
    </xf>
    <xf numFmtId="178" fontId="19" fillId="3" borderId="8" xfId="6" applyNumberFormat="1" applyFont="1" applyFill="1" applyBorder="1" applyAlignment="1">
      <alignment horizontal="center" vertical="center"/>
    </xf>
    <xf numFmtId="0" fontId="16" fillId="3" borderId="1" xfId="4" applyNumberFormat="1" applyFont="1" applyFill="1" applyBorder="1" applyAlignment="1">
      <alignment horizontal="center" vertical="center"/>
    </xf>
    <xf numFmtId="0" fontId="16" fillId="3" borderId="1" xfId="4" applyNumberFormat="1" applyFont="1" applyFill="1" applyBorder="1" applyAlignment="1">
      <alignment horizontal="center" vertical="center" shrinkToFit="1"/>
    </xf>
    <xf numFmtId="0" fontId="16" fillId="3" borderId="1" xfId="5" applyNumberFormat="1" applyFont="1" applyFill="1" applyBorder="1" applyAlignment="1" applyProtection="1">
      <alignment horizontal="center" vertical="center" shrinkToFit="1"/>
    </xf>
    <xf numFmtId="178" fontId="16" fillId="3" borderId="1" xfId="4" applyNumberFormat="1" applyFont="1" applyFill="1" applyBorder="1" applyAlignment="1">
      <alignment horizontal="center" vertical="center" wrapText="1"/>
    </xf>
    <xf numFmtId="178" fontId="16" fillId="3" borderId="16" xfId="4" applyNumberFormat="1" applyFont="1" applyFill="1" applyBorder="1" applyAlignment="1">
      <alignment horizontal="center" vertical="center" wrapText="1"/>
    </xf>
    <xf numFmtId="178" fontId="19" fillId="3" borderId="8" xfId="4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0" fontId="16" fillId="3" borderId="1" xfId="0" applyNumberFormat="1" applyFont="1" applyFill="1" applyBorder="1" applyAlignment="1">
      <alignment horizontal="center" vertical="center" shrinkToFit="1"/>
    </xf>
    <xf numFmtId="178" fontId="16" fillId="3" borderId="1" xfId="1" applyNumberFormat="1" applyFont="1" applyFill="1" applyBorder="1" applyAlignment="1">
      <alignment horizontal="center" vertical="center" wrapText="1"/>
    </xf>
    <xf numFmtId="178" fontId="20" fillId="3" borderId="16" xfId="0" applyNumberFormat="1" applyFont="1" applyFill="1" applyBorder="1" applyAlignment="1">
      <alignment horizontal="center" vertical="center" wrapText="1"/>
    </xf>
    <xf numFmtId="178" fontId="20" fillId="3" borderId="8" xfId="0" applyNumberFormat="1" applyFont="1" applyFill="1" applyBorder="1" applyAlignment="1">
      <alignment horizontal="center" vertical="center"/>
    </xf>
    <xf numFmtId="0" fontId="16" fillId="3" borderId="1" xfId="0" applyNumberFormat="1" applyFont="1" applyFill="1" applyBorder="1" applyAlignment="1">
      <alignment horizontal="center" vertical="center" wrapText="1"/>
    </xf>
    <xf numFmtId="178" fontId="16" fillId="3" borderId="1" xfId="0" applyNumberFormat="1" applyFont="1" applyFill="1" applyBorder="1" applyAlignment="1">
      <alignment horizontal="center" vertical="center" wrapText="1"/>
    </xf>
    <xf numFmtId="176" fontId="17" fillId="3" borderId="1" xfId="8" applyNumberFormat="1" applyFont="1" applyFill="1" applyBorder="1" applyAlignment="1" applyProtection="1">
      <alignment horizontal="center" vertical="center" shrinkToFit="1"/>
    </xf>
    <xf numFmtId="179" fontId="17" fillId="3" borderId="1" xfId="8" applyNumberFormat="1" applyFont="1" applyFill="1" applyBorder="1" applyAlignment="1" applyProtection="1">
      <alignment horizontal="center" vertical="center" shrinkToFit="1"/>
    </xf>
    <xf numFmtId="178" fontId="17" fillId="3" borderId="1" xfId="1" applyNumberFormat="1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21" fillId="3" borderId="1" xfId="0" applyNumberFormat="1" applyFont="1" applyFill="1" applyBorder="1" applyAlignment="1">
      <alignment horizontal="center" vertical="center" shrinkToFit="1"/>
    </xf>
    <xf numFmtId="178" fontId="21" fillId="3" borderId="1" xfId="1" applyNumberFormat="1" applyFont="1" applyFill="1" applyBorder="1" applyAlignment="1">
      <alignment horizontal="center" vertical="center" wrapText="1"/>
    </xf>
    <xf numFmtId="176" fontId="16" fillId="3" borderId="1" xfId="8" applyNumberFormat="1" applyFont="1" applyFill="1" applyBorder="1" applyAlignment="1" applyProtection="1">
      <alignment horizontal="center" vertical="center" shrinkToFit="1"/>
    </xf>
    <xf numFmtId="179" fontId="16" fillId="3" borderId="1" xfId="8" applyNumberFormat="1" applyFont="1" applyFill="1" applyBorder="1" applyAlignment="1" applyProtection="1">
      <alignment horizontal="center" vertical="center" shrinkToFit="1"/>
    </xf>
    <xf numFmtId="176" fontId="20" fillId="3" borderId="1" xfId="8" applyNumberFormat="1" applyFont="1" applyFill="1" applyBorder="1" applyAlignment="1" applyProtection="1">
      <alignment horizontal="center" vertical="center" shrinkToFit="1"/>
    </xf>
    <xf numFmtId="179" fontId="20" fillId="3" borderId="1" xfId="8" applyNumberFormat="1" applyFont="1" applyFill="1" applyBorder="1" applyAlignment="1" applyProtection="1">
      <alignment horizontal="center" vertical="center" shrinkToFit="1"/>
    </xf>
    <xf numFmtId="178" fontId="20" fillId="3" borderId="1" xfId="1" applyNumberFormat="1" applyFont="1" applyFill="1" applyBorder="1" applyAlignment="1">
      <alignment horizontal="center" vertical="center" wrapText="1"/>
    </xf>
    <xf numFmtId="0" fontId="13" fillId="3" borderId="1" xfId="0" applyNumberFormat="1" applyFont="1" applyFill="1" applyBorder="1" applyAlignment="1">
      <alignment horizontal="center" vertical="center" wrapText="1"/>
    </xf>
    <xf numFmtId="0" fontId="13" fillId="3" borderId="1" xfId="0" applyNumberFormat="1" applyFont="1" applyFill="1" applyBorder="1" applyAlignment="1">
      <alignment horizontal="center" vertical="center" shrinkToFit="1"/>
    </xf>
    <xf numFmtId="178" fontId="11" fillId="3" borderId="1" xfId="0" applyNumberFormat="1" applyFont="1" applyFill="1" applyBorder="1" applyAlignment="1">
      <alignment horizontal="center" vertical="center"/>
    </xf>
    <xf numFmtId="0" fontId="11" fillId="3" borderId="1" xfId="3" applyNumberFormat="1" applyFont="1" applyFill="1" applyBorder="1" applyAlignment="1" applyProtection="1">
      <alignment horizontal="center" vertical="center" shrinkToFit="1"/>
    </xf>
    <xf numFmtId="0" fontId="20" fillId="3" borderId="1" xfId="0" applyFont="1" applyFill="1" applyBorder="1" applyAlignment="1">
      <alignment horizontal="center" vertical="center" shrinkToFit="1"/>
    </xf>
    <xf numFmtId="0" fontId="23" fillId="0" borderId="0" xfId="0" applyNumberFormat="1" applyFont="1" applyAlignment="1">
      <alignment horizontal="center" vertical="center"/>
    </xf>
    <xf numFmtId="0" fontId="23" fillId="0" borderId="0" xfId="0" applyNumberFormat="1" applyFont="1">
      <alignment vertical="center"/>
    </xf>
    <xf numFmtId="176" fontId="22" fillId="0" borderId="0" xfId="0" applyNumberFormat="1" applyFont="1" applyAlignment="1">
      <alignment horizontal="center" vertical="center"/>
    </xf>
    <xf numFmtId="0" fontId="22" fillId="0" borderId="0" xfId="0" applyNumberFormat="1" applyFont="1" applyAlignment="1">
      <alignment horizontal="center" vertical="center"/>
    </xf>
    <xf numFmtId="177" fontId="4" fillId="2" borderId="4" xfId="0" applyNumberFormat="1" applyFont="1" applyFill="1" applyBorder="1" applyAlignment="1">
      <alignment horizontal="center" vertical="center"/>
    </xf>
    <xf numFmtId="177" fontId="4" fillId="2" borderId="9" xfId="0" applyNumberFormat="1" applyFont="1" applyFill="1" applyBorder="1" applyAlignment="1">
      <alignment horizontal="center" vertical="center"/>
    </xf>
    <xf numFmtId="0" fontId="4" fillId="2" borderId="5" xfId="0" applyNumberFormat="1" applyFont="1" applyFill="1" applyBorder="1" applyAlignment="1">
      <alignment horizontal="center" vertical="center" shrinkToFit="1"/>
    </xf>
    <xf numFmtId="0" fontId="4" fillId="2" borderId="5" xfId="0" applyNumberFormat="1" applyFont="1" applyFill="1" applyBorder="1" applyAlignment="1">
      <alignment horizontal="center" vertical="center"/>
    </xf>
    <xf numFmtId="178" fontId="4" fillId="2" borderId="5" xfId="0" applyNumberFormat="1" applyFont="1" applyFill="1" applyBorder="1" applyAlignment="1">
      <alignment horizontal="center" vertical="center"/>
    </xf>
    <xf numFmtId="178" fontId="4" fillId="2" borderId="6" xfId="0" applyNumberFormat="1" applyFont="1" applyFill="1" applyBorder="1" applyAlignment="1">
      <alignment horizontal="center" vertical="center"/>
    </xf>
    <xf numFmtId="178" fontId="4" fillId="2" borderId="10" xfId="0" applyNumberFormat="1" applyFont="1" applyFill="1" applyBorder="1" applyAlignment="1">
      <alignment horizontal="center" vertical="center"/>
    </xf>
    <xf numFmtId="178" fontId="4" fillId="2" borderId="17" xfId="0" applyNumberFormat="1" applyFont="1" applyFill="1" applyBorder="1" applyAlignment="1">
      <alignment horizontal="center" vertical="center" wrapText="1"/>
    </xf>
    <xf numFmtId="178" fontId="4" fillId="2" borderId="18" xfId="0" applyNumberFormat="1" applyFont="1" applyFill="1" applyBorder="1" applyAlignment="1">
      <alignment horizontal="center" vertical="center" wrapText="1"/>
    </xf>
    <xf numFmtId="179" fontId="24" fillId="0" borderId="0" xfId="7" applyNumberFormat="1" applyFont="1" applyAlignment="1">
      <alignment horizontal="center" vertical="center"/>
    </xf>
    <xf numFmtId="0" fontId="6" fillId="0" borderId="0" xfId="7" applyNumberFormat="1">
      <alignment vertical="center"/>
    </xf>
    <xf numFmtId="0" fontId="6" fillId="0" borderId="0" xfId="7" applyNumberFormat="1" applyAlignment="1">
      <alignment horizontal="center" vertical="center"/>
    </xf>
    <xf numFmtId="178" fontId="6" fillId="0" borderId="0" xfId="7" applyNumberFormat="1" applyAlignment="1">
      <alignment vertical="center"/>
    </xf>
    <xf numFmtId="0" fontId="3" fillId="0" borderId="0" xfId="7" applyNumberFormat="1" applyFont="1">
      <alignment vertical="center"/>
    </xf>
    <xf numFmtId="0" fontId="25" fillId="2" borderId="4" xfId="7" applyNumberFormat="1" applyFont="1" applyFill="1" applyBorder="1" applyAlignment="1">
      <alignment horizontal="center" vertical="center"/>
    </xf>
    <xf numFmtId="0" fontId="25" fillId="2" borderId="5" xfId="7" applyNumberFormat="1" applyFont="1" applyFill="1" applyBorder="1" applyAlignment="1">
      <alignment horizontal="center" vertical="center" shrinkToFit="1"/>
    </xf>
    <xf numFmtId="0" fontId="25" fillId="2" borderId="5" xfId="7" applyNumberFormat="1" applyFont="1" applyFill="1" applyBorder="1" applyAlignment="1">
      <alignment horizontal="center" vertical="center"/>
    </xf>
    <xf numFmtId="178" fontId="25" fillId="2" borderId="5" xfId="7" applyNumberFormat="1" applyFont="1" applyFill="1" applyBorder="1" applyAlignment="1">
      <alignment horizontal="center" vertical="center"/>
    </xf>
    <xf numFmtId="0" fontId="25" fillId="2" borderId="17" xfId="7" applyNumberFormat="1" applyFont="1" applyFill="1" applyBorder="1" applyAlignment="1">
      <alignment horizontal="center" vertical="center" wrapText="1"/>
    </xf>
    <xf numFmtId="0" fontId="25" fillId="2" borderId="6" xfId="7" applyNumberFormat="1" applyFont="1" applyFill="1" applyBorder="1" applyAlignment="1">
      <alignment horizontal="center" vertical="center"/>
    </xf>
    <xf numFmtId="0" fontId="25" fillId="2" borderId="9" xfId="7" applyNumberFormat="1" applyFont="1" applyFill="1" applyBorder="1" applyAlignment="1">
      <alignment horizontal="center" vertical="center"/>
    </xf>
    <xf numFmtId="0" fontId="25" fillId="2" borderId="3" xfId="7" applyNumberFormat="1" applyFont="1" applyFill="1" applyBorder="1" applyAlignment="1">
      <alignment horizontal="center" vertical="center"/>
    </xf>
    <xf numFmtId="0" fontId="25" fillId="2" borderId="3" xfId="7" applyNumberFormat="1" applyFont="1" applyFill="1" applyBorder="1" applyAlignment="1">
      <alignment horizontal="center" vertical="center" wrapText="1"/>
    </xf>
    <xf numFmtId="178" fontId="25" fillId="2" borderId="3" xfId="7" applyNumberFormat="1" applyFont="1" applyFill="1" applyBorder="1" applyAlignment="1">
      <alignment horizontal="center" vertical="center"/>
    </xf>
    <xf numFmtId="0" fontId="25" fillId="2" borderId="18" xfId="7" applyNumberFormat="1" applyFont="1" applyFill="1" applyBorder="1" applyAlignment="1">
      <alignment horizontal="center" vertical="center" wrapText="1"/>
    </xf>
    <xf numFmtId="0" fontId="25" fillId="2" borderId="10" xfId="7" applyNumberFormat="1" applyFont="1" applyFill="1" applyBorder="1" applyAlignment="1">
      <alignment horizontal="center" vertical="center"/>
    </xf>
    <xf numFmtId="0" fontId="26" fillId="4" borderId="13" xfId="7" applyNumberFormat="1" applyFont="1" applyFill="1" applyBorder="1" applyAlignment="1">
      <alignment horizontal="center" vertical="center"/>
    </xf>
    <xf numFmtId="0" fontId="26" fillId="4" borderId="14" xfId="7" applyNumberFormat="1" applyFont="1" applyFill="1" applyBorder="1" applyAlignment="1">
      <alignment horizontal="center" vertical="center"/>
    </xf>
    <xf numFmtId="176" fontId="26" fillId="4" borderId="14" xfId="7" applyNumberFormat="1" applyFont="1" applyFill="1" applyBorder="1" applyAlignment="1">
      <alignment horizontal="center" vertical="center" wrapText="1"/>
    </xf>
    <xf numFmtId="0" fontId="25" fillId="4" borderId="15" xfId="7" applyNumberFormat="1" applyFont="1" applyFill="1" applyBorder="1" applyAlignment="1">
      <alignment horizontal="center" vertical="center"/>
    </xf>
    <xf numFmtId="9" fontId="26" fillId="0" borderId="0" xfId="7" applyNumberFormat="1" applyFont="1">
      <alignment vertical="center"/>
    </xf>
    <xf numFmtId="0" fontId="26" fillId="0" borderId="0" xfId="7" applyNumberFormat="1" applyFont="1" applyAlignment="1">
      <alignment horizontal="center" vertical="center"/>
    </xf>
    <xf numFmtId="0" fontId="26" fillId="0" borderId="0" xfId="7" applyNumberFormat="1" applyFont="1">
      <alignment vertical="center"/>
    </xf>
    <xf numFmtId="0" fontId="4" fillId="5" borderId="11" xfId="7" applyNumberFormat="1" applyFont="1" applyFill="1" applyBorder="1" applyAlignment="1">
      <alignment horizontal="center" vertical="center"/>
    </xf>
    <xf numFmtId="0" fontId="4" fillId="5" borderId="2" xfId="7" applyNumberFormat="1" applyFont="1" applyFill="1" applyBorder="1" applyAlignment="1">
      <alignment horizontal="center" vertical="center" wrapText="1"/>
    </xf>
    <xf numFmtId="0" fontId="4" fillId="6" borderId="2" xfId="7" applyNumberFormat="1" applyFont="1" applyFill="1" applyBorder="1" applyAlignment="1">
      <alignment horizontal="center" vertical="center" wrapText="1"/>
    </xf>
    <xf numFmtId="178" fontId="4" fillId="5" borderId="2" xfId="1" applyNumberFormat="1" applyFont="1" applyFill="1" applyBorder="1" applyAlignment="1">
      <alignment horizontal="center" vertical="center" wrapText="1"/>
    </xf>
    <xf numFmtId="178" fontId="4" fillId="5" borderId="2" xfId="1" applyNumberFormat="1" applyFont="1" applyFill="1" applyBorder="1" applyAlignment="1">
      <alignment vertical="center" wrapText="1"/>
    </xf>
    <xf numFmtId="178" fontId="26" fillId="5" borderId="2" xfId="1" applyNumberFormat="1" applyFont="1" applyFill="1" applyBorder="1" applyAlignment="1">
      <alignment vertical="center" wrapText="1"/>
    </xf>
    <xf numFmtId="0" fontId="25" fillId="5" borderId="12" xfId="7" applyNumberFormat="1" applyFont="1" applyFill="1" applyBorder="1" applyAlignment="1">
      <alignment horizontal="center" vertical="center"/>
    </xf>
    <xf numFmtId="0" fontId="4" fillId="3" borderId="7" xfId="7" applyNumberFormat="1" applyFont="1" applyFill="1" applyBorder="1" applyAlignment="1">
      <alignment horizontal="center" vertical="center"/>
    </xf>
    <xf numFmtId="0" fontId="4" fillId="0" borderId="1" xfId="7" applyNumberFormat="1" applyFont="1" applyBorder="1" applyAlignment="1">
      <alignment horizontal="center" vertical="center" wrapText="1"/>
    </xf>
    <xf numFmtId="178" fontId="4" fillId="0" borderId="1" xfId="1" applyNumberFormat="1" applyFont="1" applyBorder="1" applyAlignment="1">
      <alignment horizontal="center" vertical="center" wrapText="1"/>
    </xf>
    <xf numFmtId="178" fontId="4" fillId="0" borderId="1" xfId="1" applyNumberFormat="1" applyFont="1" applyBorder="1" applyAlignment="1">
      <alignment vertical="center" wrapText="1"/>
    </xf>
    <xf numFmtId="178" fontId="26" fillId="0" borderId="1" xfId="1" applyNumberFormat="1" applyFont="1" applyBorder="1" applyAlignment="1">
      <alignment vertical="center" wrapText="1"/>
    </xf>
    <xf numFmtId="0" fontId="25" fillId="3" borderId="8" xfId="7" applyNumberFormat="1" applyFont="1" applyFill="1" applyBorder="1" applyAlignment="1">
      <alignment horizontal="center" vertical="center"/>
    </xf>
    <xf numFmtId="0" fontId="4" fillId="7" borderId="7" xfId="7" applyNumberFormat="1" applyFont="1" applyFill="1" applyBorder="1" applyAlignment="1">
      <alignment horizontal="center" vertical="center"/>
    </xf>
    <xf numFmtId="0" fontId="4" fillId="5" borderId="1" xfId="7" applyNumberFormat="1" applyFont="1" applyFill="1" applyBorder="1" applyAlignment="1">
      <alignment horizontal="center" vertical="center" wrapText="1"/>
    </xf>
    <xf numFmtId="0" fontId="4" fillId="6" borderId="1" xfId="7" applyNumberFormat="1" applyFont="1" applyFill="1" applyBorder="1" applyAlignment="1">
      <alignment horizontal="center" vertical="center" wrapText="1"/>
    </xf>
    <xf numFmtId="178" fontId="4" fillId="5" borderId="1" xfId="1" applyNumberFormat="1" applyFont="1" applyFill="1" applyBorder="1" applyAlignment="1">
      <alignment horizontal="center" vertical="center" wrapText="1"/>
    </xf>
    <xf numFmtId="178" fontId="4" fillId="5" borderId="1" xfId="1" applyNumberFormat="1" applyFont="1" applyFill="1" applyBorder="1" applyAlignment="1">
      <alignment vertical="center" wrapText="1"/>
    </xf>
    <xf numFmtId="178" fontId="26" fillId="5" borderId="1" xfId="1" applyNumberFormat="1" applyFont="1" applyFill="1" applyBorder="1" applyAlignment="1">
      <alignment vertical="center" wrapText="1"/>
    </xf>
    <xf numFmtId="0" fontId="25" fillId="5" borderId="8" xfId="7" applyNumberFormat="1" applyFont="1" applyFill="1" applyBorder="1" applyAlignment="1">
      <alignment horizontal="center" vertical="center"/>
    </xf>
    <xf numFmtId="0" fontId="27" fillId="5" borderId="1" xfId="7" applyNumberFormat="1" applyFont="1" applyFill="1" applyBorder="1" applyAlignment="1">
      <alignment horizontal="center" vertical="center"/>
    </xf>
    <xf numFmtId="0" fontId="27" fillId="5" borderId="1" xfId="7" applyNumberFormat="1" applyFont="1" applyFill="1" applyBorder="1" applyAlignment="1">
      <alignment horizontal="center" vertical="center" wrapText="1"/>
    </xf>
    <xf numFmtId="0" fontId="27" fillId="6" borderId="1" xfId="7" applyNumberFormat="1" applyFont="1" applyFill="1" applyBorder="1" applyAlignment="1">
      <alignment horizontal="center" vertical="center" wrapText="1"/>
    </xf>
    <xf numFmtId="178" fontId="27" fillId="5" borderId="1" xfId="1" applyNumberFormat="1" applyFont="1" applyFill="1" applyBorder="1" applyAlignment="1">
      <alignment horizontal="center" vertical="center" wrapText="1"/>
    </xf>
    <xf numFmtId="178" fontId="27" fillId="5" borderId="1" xfId="1" applyNumberFormat="1" applyFont="1" applyFill="1" applyBorder="1" applyAlignment="1">
      <alignment vertical="center" wrapText="1"/>
    </xf>
    <xf numFmtId="178" fontId="25" fillId="5" borderId="1" xfId="1" applyNumberFormat="1" applyFont="1" applyFill="1" applyBorder="1" applyAlignment="1">
      <alignment vertical="center" wrapText="1"/>
    </xf>
    <xf numFmtId="0" fontId="28" fillId="5" borderId="1" xfId="7" applyFont="1" applyFill="1" applyBorder="1" applyAlignment="1">
      <alignment horizontal="center" vertical="center"/>
    </xf>
    <xf numFmtId="0" fontId="29" fillId="5" borderId="1" xfId="7" applyNumberFormat="1" applyFont="1" applyFill="1" applyBorder="1" applyAlignment="1">
      <alignment horizontal="center" vertical="center" wrapText="1"/>
    </xf>
    <xf numFmtId="0" fontId="29" fillId="6" borderId="1" xfId="7" applyNumberFormat="1" applyFont="1" applyFill="1" applyBorder="1" applyAlignment="1">
      <alignment horizontal="center" vertical="center" wrapText="1"/>
    </xf>
    <xf numFmtId="178" fontId="29" fillId="5" borderId="1" xfId="1" applyNumberFormat="1" applyFont="1" applyFill="1" applyBorder="1" applyAlignment="1">
      <alignment horizontal="center" vertical="center" wrapText="1"/>
    </xf>
    <xf numFmtId="178" fontId="29" fillId="5" borderId="1" xfId="1" applyNumberFormat="1" applyFont="1" applyFill="1" applyBorder="1" applyAlignment="1">
      <alignment vertical="center" wrapText="1"/>
    </xf>
    <xf numFmtId="0" fontId="30" fillId="5" borderId="8" xfId="7" applyFont="1" applyFill="1" applyBorder="1" applyAlignment="1">
      <alignment horizontal="center" vertical="center"/>
    </xf>
    <xf numFmtId="0" fontId="29" fillId="8" borderId="1" xfId="7" applyNumberFormat="1" applyFont="1" applyFill="1" applyBorder="1" applyAlignment="1">
      <alignment horizontal="center" vertical="center" wrapText="1"/>
    </xf>
    <xf numFmtId="178" fontId="31" fillId="5" borderId="1" xfId="1" applyNumberFormat="1" applyFont="1" applyFill="1" applyBorder="1" applyAlignment="1">
      <alignment vertical="center" wrapText="1"/>
    </xf>
    <xf numFmtId="177" fontId="32" fillId="5" borderId="8" xfId="1" applyNumberFormat="1" applyFont="1" applyFill="1" applyBorder="1" applyAlignment="1" applyProtection="1">
      <alignment horizontal="center" vertical="center" shrinkToFit="1"/>
      <protection locked="0"/>
    </xf>
    <xf numFmtId="0" fontId="4" fillId="5" borderId="1" xfId="7" applyNumberFormat="1" applyFont="1" applyFill="1" applyBorder="1" applyAlignment="1" applyProtection="1">
      <alignment horizontal="center" vertical="center" wrapText="1"/>
    </xf>
    <xf numFmtId="0" fontId="4" fillId="6" borderId="1" xfId="7" applyNumberFormat="1" applyFont="1" applyFill="1" applyBorder="1" applyAlignment="1" applyProtection="1">
      <alignment horizontal="center" vertical="center" wrapText="1"/>
    </xf>
    <xf numFmtId="178" fontId="4" fillId="5" borderId="1" xfId="1" applyNumberFormat="1" applyFont="1" applyFill="1" applyBorder="1" applyAlignment="1" applyProtection="1">
      <alignment horizontal="center" vertical="center" wrapText="1"/>
    </xf>
    <xf numFmtId="178" fontId="4" fillId="5" borderId="1" xfId="1" applyNumberFormat="1" applyFont="1" applyFill="1" applyBorder="1" applyAlignment="1" applyProtection="1">
      <alignment vertical="center" wrapText="1"/>
    </xf>
    <xf numFmtId="0" fontId="3" fillId="5" borderId="8" xfId="7" applyNumberFormat="1" applyFont="1" applyFill="1" applyBorder="1" applyAlignment="1" applyProtection="1">
      <alignment horizontal="center" vertical="center"/>
    </xf>
    <xf numFmtId="0" fontId="4" fillId="9" borderId="1" xfId="7" applyNumberFormat="1" applyFont="1" applyFill="1" applyBorder="1" applyAlignment="1" applyProtection="1">
      <alignment horizontal="center" vertical="center" wrapText="1"/>
    </xf>
    <xf numFmtId="0" fontId="4" fillId="0" borderId="1" xfId="7" applyNumberFormat="1" applyFont="1" applyFill="1" applyBorder="1" applyAlignment="1" applyProtection="1">
      <alignment horizontal="center" vertical="center" wrapText="1"/>
    </xf>
    <xf numFmtId="178" fontId="4" fillId="0" borderId="1" xfId="1" applyNumberFormat="1" applyFont="1" applyFill="1" applyBorder="1" applyAlignment="1" applyProtection="1">
      <alignment horizontal="center" vertical="center" wrapText="1"/>
    </xf>
    <xf numFmtId="178" fontId="4" fillId="0" borderId="1" xfId="1" applyNumberFormat="1" applyFont="1" applyFill="1" applyBorder="1" applyAlignment="1" applyProtection="1">
      <alignment vertical="center" wrapText="1"/>
    </xf>
    <xf numFmtId="0" fontId="3" fillId="3" borderId="8" xfId="7" applyNumberFormat="1" applyFont="1" applyFill="1" applyBorder="1" applyAlignment="1" applyProtection="1">
      <alignment horizontal="center" vertical="center"/>
    </xf>
    <xf numFmtId="0" fontId="4" fillId="5" borderId="1" xfId="7" applyNumberFormat="1" applyFont="1" applyFill="1" applyBorder="1" applyAlignment="1">
      <alignment horizontal="center" vertical="center"/>
    </xf>
    <xf numFmtId="0" fontId="4" fillId="8" borderId="1" xfId="7" applyNumberFormat="1" applyFont="1" applyFill="1" applyBorder="1" applyAlignment="1">
      <alignment horizontal="center" vertical="center" wrapText="1"/>
    </xf>
    <xf numFmtId="0" fontId="26" fillId="5" borderId="8" xfId="7" applyNumberFormat="1" applyFont="1" applyFill="1" applyBorder="1" applyAlignment="1">
      <alignment horizontal="center" vertical="center"/>
    </xf>
    <xf numFmtId="0" fontId="4" fillId="10" borderId="1" xfId="7" applyNumberFormat="1" applyFont="1" applyFill="1" applyBorder="1" applyAlignment="1">
      <alignment horizontal="center" vertical="center"/>
    </xf>
    <xf numFmtId="0" fontId="4" fillId="0" borderId="1" xfId="7" applyNumberFormat="1" applyFont="1" applyFill="1" applyBorder="1" applyAlignment="1">
      <alignment horizontal="center" vertical="center" wrapText="1"/>
    </xf>
    <xf numFmtId="178" fontId="4" fillId="0" borderId="1" xfId="1" applyNumberFormat="1" applyFont="1" applyFill="1" applyBorder="1" applyAlignment="1">
      <alignment horizontal="center" vertical="center" wrapText="1"/>
    </xf>
    <xf numFmtId="178" fontId="4" fillId="0" borderId="1" xfId="1" applyNumberFormat="1" applyFont="1" applyFill="1" applyBorder="1" applyAlignment="1">
      <alignment vertical="center" wrapText="1"/>
    </xf>
    <xf numFmtId="0" fontId="26" fillId="3" borderId="8" xfId="7" applyNumberFormat="1" applyFont="1" applyFill="1" applyBorder="1" applyAlignment="1">
      <alignment horizontal="center" vertical="center"/>
    </xf>
    <xf numFmtId="0" fontId="4" fillId="11" borderId="1" xfId="7" applyNumberFormat="1" applyFont="1" applyFill="1" applyBorder="1" applyAlignment="1">
      <alignment horizontal="center" vertical="center" wrapText="1"/>
    </xf>
    <xf numFmtId="0" fontId="4" fillId="9" borderId="1" xfId="7" applyNumberFormat="1" applyFont="1" applyFill="1" applyBorder="1" applyAlignment="1">
      <alignment horizontal="center" vertical="center"/>
    </xf>
    <xf numFmtId="176" fontId="4" fillId="5" borderId="1" xfId="7" applyNumberFormat="1" applyFont="1" applyFill="1" applyBorder="1" applyAlignment="1">
      <alignment horizontal="center" vertical="center" wrapText="1"/>
    </xf>
    <xf numFmtId="178" fontId="4" fillId="5" borderId="1" xfId="7" applyNumberFormat="1" applyFont="1" applyFill="1" applyBorder="1" applyAlignment="1">
      <alignment vertical="center" wrapText="1"/>
    </xf>
    <xf numFmtId="0" fontId="4" fillId="0" borderId="0" xfId="7" applyNumberFormat="1" applyFont="1" applyAlignment="1">
      <alignment horizontal="center" vertical="center"/>
    </xf>
    <xf numFmtId="0" fontId="4" fillId="0" borderId="0" xfId="7" applyNumberFormat="1" applyFont="1">
      <alignment vertical="center"/>
    </xf>
    <xf numFmtId="0" fontId="4" fillId="3" borderId="1" xfId="7" applyNumberFormat="1" applyFont="1" applyFill="1" applyBorder="1" applyAlignment="1">
      <alignment horizontal="center" vertical="center"/>
    </xf>
    <xf numFmtId="176" fontId="4" fillId="3" borderId="1" xfId="7" applyNumberFormat="1" applyFont="1" applyFill="1" applyBorder="1" applyAlignment="1">
      <alignment horizontal="center" vertical="center" wrapText="1"/>
    </xf>
    <xf numFmtId="178" fontId="4" fillId="3" borderId="1" xfId="7" applyNumberFormat="1" applyFont="1" applyFill="1" applyBorder="1" applyAlignment="1">
      <alignment vertical="center" wrapText="1"/>
    </xf>
    <xf numFmtId="178" fontId="4" fillId="3" borderId="1" xfId="1" applyNumberFormat="1" applyFont="1" applyFill="1" applyBorder="1" applyAlignment="1">
      <alignment vertical="center" wrapText="1"/>
    </xf>
    <xf numFmtId="178" fontId="26" fillId="3" borderId="1" xfId="1" applyNumberFormat="1" applyFont="1" applyFill="1" applyBorder="1" applyAlignment="1">
      <alignment vertical="center" wrapText="1"/>
    </xf>
    <xf numFmtId="0" fontId="4" fillId="6" borderId="1" xfId="7" applyNumberFormat="1" applyFont="1" applyFill="1" applyBorder="1" applyAlignment="1">
      <alignment horizontal="center" vertical="center"/>
    </xf>
    <xf numFmtId="0" fontId="4" fillId="3" borderId="1" xfId="7" applyNumberFormat="1" applyFont="1" applyFill="1" applyBorder="1" applyAlignment="1">
      <alignment horizontal="center" vertical="center" wrapText="1"/>
    </xf>
    <xf numFmtId="178" fontId="4" fillId="3" borderId="1" xfId="1" applyNumberFormat="1" applyFont="1" applyFill="1" applyBorder="1" applyAlignment="1">
      <alignment horizontal="center" vertical="center" wrapText="1"/>
    </xf>
    <xf numFmtId="0" fontId="4" fillId="3" borderId="20" xfId="7" applyNumberFormat="1" applyFont="1" applyFill="1" applyBorder="1" applyAlignment="1">
      <alignment horizontal="center" vertical="center"/>
    </xf>
    <xf numFmtId="0" fontId="4" fillId="0" borderId="21" xfId="7" applyNumberFormat="1" applyFont="1" applyBorder="1" applyAlignment="1">
      <alignment horizontal="center" vertical="center" wrapText="1"/>
    </xf>
    <xf numFmtId="178" fontId="4" fillId="0" borderId="21" xfId="1" applyNumberFormat="1" applyFont="1" applyBorder="1" applyAlignment="1">
      <alignment horizontal="center" vertical="center" wrapText="1"/>
    </xf>
    <xf numFmtId="178" fontId="4" fillId="0" borderId="21" xfId="1" applyNumberFormat="1" applyFont="1" applyBorder="1" applyAlignment="1">
      <alignment vertical="center" wrapText="1"/>
    </xf>
    <xf numFmtId="178" fontId="26" fillId="0" borderId="21" xfId="1" applyNumberFormat="1" applyFont="1" applyBorder="1" applyAlignment="1">
      <alignment vertical="center" wrapText="1"/>
    </xf>
    <xf numFmtId="0" fontId="25" fillId="3" borderId="22" xfId="7" applyNumberFormat="1" applyFont="1" applyFill="1" applyBorder="1" applyAlignment="1">
      <alignment horizontal="center" vertical="center"/>
    </xf>
    <xf numFmtId="3" fontId="33" fillId="0" borderId="0" xfId="7" applyNumberFormat="1" applyFont="1" applyBorder="1" applyAlignment="1">
      <alignment horizontal="center" vertical="center" wrapText="1"/>
    </xf>
    <xf numFmtId="0" fontId="6" fillId="0" borderId="0" xfId="7" applyNumberFormat="1" applyBorder="1">
      <alignment vertical="center"/>
    </xf>
    <xf numFmtId="0" fontId="34" fillId="0" borderId="0" xfId="7" applyNumberFormat="1" applyFont="1" applyAlignment="1">
      <alignment horizontal="center" vertical="center"/>
    </xf>
    <xf numFmtId="178" fontId="6" fillId="0" borderId="0" xfId="7" applyNumberFormat="1" applyAlignment="1">
      <alignment horizontal="right" vertical="center"/>
    </xf>
    <xf numFmtId="0" fontId="35" fillId="2" borderId="4" xfId="7" applyNumberFormat="1" applyFont="1" applyFill="1" applyBorder="1" applyAlignment="1">
      <alignment horizontal="center" vertical="center"/>
    </xf>
    <xf numFmtId="0" fontId="35" fillId="2" borderId="5" xfId="7" applyNumberFormat="1" applyFont="1" applyFill="1" applyBorder="1" applyAlignment="1">
      <alignment horizontal="center" vertical="center" shrinkToFit="1"/>
    </xf>
    <xf numFmtId="0" fontId="35" fillId="2" borderId="5" xfId="7" applyNumberFormat="1" applyFont="1" applyFill="1" applyBorder="1" applyAlignment="1">
      <alignment horizontal="center" vertical="center"/>
    </xf>
    <xf numFmtId="178" fontId="35" fillId="2" borderId="5" xfId="7" applyNumberFormat="1" applyFont="1" applyFill="1" applyBorder="1" applyAlignment="1">
      <alignment horizontal="center" vertical="center"/>
    </xf>
    <xf numFmtId="178" fontId="35" fillId="2" borderId="17" xfId="7" applyNumberFormat="1" applyFont="1" applyFill="1" applyBorder="1" applyAlignment="1">
      <alignment horizontal="center" vertical="center" wrapText="1"/>
    </xf>
    <xf numFmtId="0" fontId="35" fillId="2" borderId="6" xfId="7" applyNumberFormat="1" applyFont="1" applyFill="1" applyBorder="1" applyAlignment="1">
      <alignment horizontal="center" vertical="center"/>
    </xf>
    <xf numFmtId="0" fontId="36" fillId="0" borderId="0" xfId="7" applyNumberFormat="1" applyFont="1">
      <alignment vertical="center"/>
    </xf>
    <xf numFmtId="0" fontId="36" fillId="0" borderId="0" xfId="7" applyNumberFormat="1" applyFont="1" applyAlignment="1">
      <alignment horizontal="center" vertical="center"/>
    </xf>
    <xf numFmtId="0" fontId="35" fillId="2" borderId="9" xfId="7" applyNumberFormat="1" applyFont="1" applyFill="1" applyBorder="1" applyAlignment="1">
      <alignment horizontal="center" vertical="center"/>
    </xf>
    <xf numFmtId="0" fontId="35" fillId="2" borderId="3" xfId="7" applyNumberFormat="1" applyFont="1" applyFill="1" applyBorder="1" applyAlignment="1">
      <alignment horizontal="center" vertical="center"/>
    </xf>
    <xf numFmtId="0" fontId="37" fillId="2" borderId="3" xfId="3" applyNumberFormat="1" applyFont="1" applyFill="1" applyBorder="1" applyAlignment="1" applyProtection="1">
      <alignment horizontal="center" vertical="center" wrapText="1"/>
    </xf>
    <xf numFmtId="0" fontId="35" fillId="2" borderId="3" xfId="7" applyNumberFormat="1" applyFont="1" applyFill="1" applyBorder="1" applyAlignment="1">
      <alignment horizontal="center" vertical="center" wrapText="1"/>
    </xf>
    <xf numFmtId="178" fontId="35" fillId="2" borderId="3" xfId="7" applyNumberFormat="1" applyFont="1" applyFill="1" applyBorder="1" applyAlignment="1">
      <alignment horizontal="center" vertical="center"/>
    </xf>
    <xf numFmtId="178" fontId="35" fillId="2" borderId="18" xfId="7" applyNumberFormat="1" applyFont="1" applyFill="1" applyBorder="1" applyAlignment="1">
      <alignment horizontal="center" vertical="center"/>
    </xf>
    <xf numFmtId="0" fontId="35" fillId="2" borderId="10" xfId="7" applyNumberFormat="1" applyFont="1" applyFill="1" applyBorder="1" applyAlignment="1">
      <alignment horizontal="center" vertical="center"/>
    </xf>
    <xf numFmtId="0" fontId="37" fillId="4" borderId="13" xfId="7" applyNumberFormat="1" applyFont="1" applyFill="1" applyBorder="1" applyAlignment="1">
      <alignment horizontal="center" vertical="center"/>
    </xf>
    <xf numFmtId="0" fontId="37" fillId="4" borderId="14" xfId="7" applyNumberFormat="1" applyFont="1" applyFill="1" applyBorder="1" applyAlignment="1">
      <alignment horizontal="center" vertical="center"/>
    </xf>
    <xf numFmtId="176" fontId="37" fillId="4" borderId="14" xfId="7" applyNumberFormat="1" applyFont="1" applyFill="1" applyBorder="1" applyAlignment="1">
      <alignment horizontal="center" vertical="center" wrapText="1"/>
    </xf>
    <xf numFmtId="0" fontId="35" fillId="4" borderId="15" xfId="7" applyNumberFormat="1" applyFont="1" applyFill="1" applyBorder="1" applyAlignment="1">
      <alignment horizontal="center" vertical="center"/>
    </xf>
    <xf numFmtId="9" fontId="37" fillId="0" borderId="0" xfId="7" applyNumberFormat="1" applyFont="1">
      <alignment vertical="center"/>
    </xf>
    <xf numFmtId="0" fontId="37" fillId="0" borderId="0" xfId="7" applyNumberFormat="1" applyFont="1" applyAlignment="1">
      <alignment horizontal="center" vertical="center"/>
    </xf>
    <xf numFmtId="0" fontId="37" fillId="0" borderId="0" xfId="7" applyNumberFormat="1" applyFont="1">
      <alignment vertical="center"/>
    </xf>
    <xf numFmtId="0" fontId="36" fillId="12" borderId="11" xfId="7" applyNumberFormat="1" applyFont="1" applyFill="1" applyBorder="1" applyAlignment="1">
      <alignment horizontal="center" vertical="center"/>
    </xf>
    <xf numFmtId="0" fontId="36" fillId="12" borderId="2" xfId="7" applyNumberFormat="1" applyFont="1" applyFill="1" applyBorder="1" applyAlignment="1">
      <alignment horizontal="center" vertical="center"/>
    </xf>
    <xf numFmtId="0" fontId="36" fillId="12" borderId="2" xfId="7" applyNumberFormat="1" applyFont="1" applyFill="1" applyBorder="1" applyAlignment="1">
      <alignment horizontal="center" vertical="center" wrapText="1"/>
    </xf>
    <xf numFmtId="176" fontId="36" fillId="12" borderId="2" xfId="7" applyNumberFormat="1" applyFont="1" applyFill="1" applyBorder="1" applyAlignment="1">
      <alignment horizontal="center" vertical="center" wrapText="1"/>
    </xf>
    <xf numFmtId="178" fontId="36" fillId="12" borderId="2" xfId="7" applyNumberFormat="1" applyFont="1" applyFill="1" applyBorder="1" applyAlignment="1">
      <alignment horizontal="right" vertical="center" wrapText="1"/>
    </xf>
    <xf numFmtId="178" fontId="37" fillId="12" borderId="2" xfId="7" applyNumberFormat="1" applyFont="1" applyFill="1" applyBorder="1" applyAlignment="1">
      <alignment horizontal="right" vertical="center" wrapText="1"/>
    </xf>
    <xf numFmtId="0" fontId="35" fillId="3" borderId="12" xfId="7" applyNumberFormat="1" applyFont="1" applyFill="1" applyBorder="1" applyAlignment="1">
      <alignment horizontal="center" vertical="center"/>
    </xf>
    <xf numFmtId="0" fontId="36" fillId="12" borderId="7" xfId="7" applyNumberFormat="1" applyFont="1" applyFill="1" applyBorder="1" applyAlignment="1">
      <alignment horizontal="center" vertical="center"/>
    </xf>
    <xf numFmtId="0" fontId="36" fillId="12" borderId="1" xfId="7" applyNumberFormat="1" applyFont="1" applyFill="1" applyBorder="1" applyAlignment="1">
      <alignment horizontal="center" vertical="center"/>
    </xf>
    <xf numFmtId="0" fontId="38" fillId="12" borderId="1" xfId="3" applyNumberFormat="1" applyFont="1" applyFill="1" applyBorder="1" applyAlignment="1" applyProtection="1">
      <alignment horizontal="center" vertical="center" wrapText="1"/>
    </xf>
    <xf numFmtId="176" fontId="36" fillId="12" borderId="1" xfId="7" applyNumberFormat="1" applyFont="1" applyFill="1" applyBorder="1" applyAlignment="1">
      <alignment horizontal="center" vertical="center" wrapText="1"/>
    </xf>
    <xf numFmtId="178" fontId="36" fillId="12" borderId="1" xfId="7" applyNumberFormat="1" applyFont="1" applyFill="1" applyBorder="1" applyAlignment="1">
      <alignment horizontal="right" vertical="center" wrapText="1"/>
    </xf>
    <xf numFmtId="178" fontId="37" fillId="12" borderId="1" xfId="7" applyNumberFormat="1" applyFont="1" applyFill="1" applyBorder="1" applyAlignment="1">
      <alignment horizontal="right" vertical="center" wrapText="1"/>
    </xf>
    <xf numFmtId="0" fontId="35" fillId="3" borderId="8" xfId="7" applyNumberFormat="1" applyFont="1" applyFill="1" applyBorder="1" applyAlignment="1">
      <alignment horizontal="center" vertical="center"/>
    </xf>
    <xf numFmtId="0" fontId="36" fillId="12" borderId="1" xfId="7" applyNumberFormat="1" applyFont="1" applyFill="1" applyBorder="1" applyAlignment="1">
      <alignment horizontal="center" vertical="center" wrapText="1"/>
    </xf>
    <xf numFmtId="0" fontId="36" fillId="12" borderId="20" xfId="7" applyNumberFormat="1" applyFont="1" applyFill="1" applyBorder="1" applyAlignment="1">
      <alignment horizontal="center" vertical="center"/>
    </xf>
    <xf numFmtId="0" fontId="36" fillId="10" borderId="21" xfId="7" applyNumberFormat="1" applyFont="1" applyFill="1" applyBorder="1" applyAlignment="1">
      <alignment horizontal="center" vertical="center"/>
    </xf>
    <xf numFmtId="0" fontId="38" fillId="12" borderId="21" xfId="3" applyNumberFormat="1" applyFont="1" applyFill="1" applyBorder="1" applyAlignment="1" applyProtection="1">
      <alignment horizontal="center" vertical="center" wrapText="1"/>
    </xf>
    <xf numFmtId="0" fontId="36" fillId="13" borderId="21" xfId="7" applyNumberFormat="1" applyFont="1" applyFill="1" applyBorder="1" applyAlignment="1">
      <alignment horizontal="center" vertical="center"/>
    </xf>
    <xf numFmtId="176" fontId="36" fillId="13" borderId="21" xfId="7" applyNumberFormat="1" applyFont="1" applyFill="1" applyBorder="1" applyAlignment="1">
      <alignment horizontal="center" vertical="center" wrapText="1"/>
    </xf>
    <xf numFmtId="178" fontId="36" fillId="13" borderId="21" xfId="7" applyNumberFormat="1" applyFont="1" applyFill="1" applyBorder="1" applyAlignment="1">
      <alignment horizontal="right" vertical="center" wrapText="1"/>
    </xf>
    <xf numFmtId="178" fontId="37" fillId="13" borderId="21" xfId="7" applyNumberFormat="1" applyFont="1" applyFill="1" applyBorder="1" applyAlignment="1">
      <alignment horizontal="right" vertical="center" wrapText="1"/>
    </xf>
    <xf numFmtId="0" fontId="35" fillId="3" borderId="22" xfId="7" applyNumberFormat="1" applyFont="1" applyFill="1" applyBorder="1" applyAlignment="1">
      <alignment horizontal="center" vertical="center"/>
    </xf>
    <xf numFmtId="0" fontId="6" fillId="0" borderId="0" xfId="7" applyNumberFormat="1" applyFont="1" applyAlignment="1">
      <alignment vertical="center" shrinkToFit="1"/>
    </xf>
  </cellXfs>
  <cellStyles count="10">
    <cellStyle name="쉼표 [0] 2" xfId="1"/>
    <cellStyle name="표준" xfId="0" builtinId="0"/>
    <cellStyle name="표준 2" xfId="2"/>
    <cellStyle name="표준 3" xfId="7"/>
    <cellStyle name="표준 4" xfId="9"/>
    <cellStyle name="표준_원예관정" xfId="8"/>
    <cellStyle name="표준_원예관정(소형)" xfId="6"/>
    <cellStyle name="표준_원예관정(중형)" xfId="4"/>
    <cellStyle name="표준_특용작물 특성화사업(유해조수방지시설)" xfId="3"/>
    <cellStyle name="표준_특용작물 특성화사업(유해조수방지시설)_원예관정(중형)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18&#45380;%20&#53945;&#50857;&#51089;&#47932;&#53945;&#49457;&#54868;&#49324;&#50629;%20&#48372;&#51312;&#44552;%20&#44368;&#48512;&#44208;&#51221;%20&#45236;&#50669;(&#48288;&#47532;&#47448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2018&#45380;%20&#53945;&#50857;&#51089;&#47932;&#53945;&#49457;&#54868;&#49324;&#50629;%20&#48372;&#51312;&#44552;%20&#44368;&#48512;&#44208;&#51221;%20&#45236;&#50669;(&#50976;&#54644;&#51312;&#49688;&#48169;&#51648;&#49884;&#49444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특용작물 특성화사업(베리류과원조성)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특용작물 특성화사업(유해조수방지시설)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2"/>
  <sheetViews>
    <sheetView tabSelected="1" view="pageBreakPreview" zoomScale="175" zoomScaleNormal="85" zoomScaleSheetLayoutView="175" workbookViewId="0">
      <selection activeCell="C10" sqref="C10"/>
    </sheetView>
  </sheetViews>
  <sheetFormatPr defaultRowHeight="16.5"/>
  <cols>
    <col min="1" max="1" width="6.625" style="9" customWidth="1"/>
    <col min="2" max="2" width="7.375" style="1" customWidth="1"/>
    <col min="3" max="3" width="8" style="10" customWidth="1"/>
    <col min="4" max="4" width="6.75" style="10" customWidth="1"/>
    <col min="5" max="5" width="14.625" style="11" customWidth="1"/>
    <col min="6" max="6" width="10.125" style="4" customWidth="1"/>
    <col min="7" max="7" width="9.5" style="4" customWidth="1"/>
    <col min="8" max="8" width="9.25" style="4" customWidth="1"/>
    <col min="9" max="9" width="9" style="4" customWidth="1"/>
    <col min="10" max="10" width="6.625" style="4" customWidth="1"/>
    <col min="11" max="11" width="9" style="1"/>
  </cols>
  <sheetData>
    <row r="1" spans="1:11" s="86" customFormat="1" ht="45" customHeight="1">
      <c r="A1" s="87" t="s">
        <v>101</v>
      </c>
      <c r="B1" s="88"/>
      <c r="C1" s="88"/>
      <c r="D1" s="88"/>
      <c r="E1" s="88"/>
      <c r="F1" s="88"/>
      <c r="G1" s="88"/>
      <c r="H1" s="88"/>
      <c r="I1" s="88"/>
      <c r="J1" s="88"/>
      <c r="K1" s="85"/>
    </row>
    <row r="2" spans="1:11" ht="6.75" customHeight="1" thickBot="1"/>
    <row r="3" spans="1:11" ht="18.75" customHeight="1">
      <c r="A3" s="89" t="s">
        <v>6</v>
      </c>
      <c r="B3" s="91" t="s">
        <v>58</v>
      </c>
      <c r="C3" s="91"/>
      <c r="D3" s="92" t="s">
        <v>59</v>
      </c>
      <c r="E3" s="92"/>
      <c r="F3" s="93" t="s">
        <v>5</v>
      </c>
      <c r="G3" s="93"/>
      <c r="H3" s="93"/>
      <c r="I3" s="96" t="s">
        <v>60</v>
      </c>
      <c r="J3" s="94" t="s">
        <v>8</v>
      </c>
    </row>
    <row r="4" spans="1:11" ht="18.75" customHeight="1" thickBot="1">
      <c r="A4" s="90"/>
      <c r="B4" s="16" t="s">
        <v>0</v>
      </c>
      <c r="C4" s="17" t="s">
        <v>1</v>
      </c>
      <c r="D4" s="18" t="s">
        <v>47</v>
      </c>
      <c r="E4" s="17" t="s">
        <v>57</v>
      </c>
      <c r="F4" s="19" t="s">
        <v>3</v>
      </c>
      <c r="G4" s="19" t="s">
        <v>2</v>
      </c>
      <c r="H4" s="19" t="s">
        <v>4</v>
      </c>
      <c r="I4" s="97"/>
      <c r="J4" s="95"/>
    </row>
    <row r="5" spans="1:11" s="3" customFormat="1" ht="21.95" customHeight="1" thickTop="1" thickBot="1">
      <c r="A5" s="20"/>
      <c r="B5" s="21" t="s">
        <v>53</v>
      </c>
      <c r="C5" s="22" t="s">
        <v>54</v>
      </c>
      <c r="D5" s="22" t="s">
        <v>55</v>
      </c>
      <c r="E5" s="22" t="s">
        <v>56</v>
      </c>
      <c r="F5" s="23">
        <f>SUM(F6:F82)</f>
        <v>297000</v>
      </c>
      <c r="G5" s="23">
        <f>SUM(G6:G82)</f>
        <v>148500</v>
      </c>
      <c r="H5" s="23">
        <f t="shared" ref="H5:I5" si="0">SUM(H6:H82)</f>
        <v>148500</v>
      </c>
      <c r="I5" s="23">
        <f t="shared" si="0"/>
        <v>148500</v>
      </c>
      <c r="J5" s="24"/>
      <c r="K5" s="2"/>
    </row>
    <row r="6" spans="1:11" s="33" customFormat="1" ht="21.95" customHeight="1" thickTop="1">
      <c r="A6" s="26">
        <v>1</v>
      </c>
      <c r="B6" s="27" t="s">
        <v>7</v>
      </c>
      <c r="C6" s="28" t="s">
        <v>102</v>
      </c>
      <c r="D6" s="28" t="s">
        <v>15</v>
      </c>
      <c r="E6" s="28" t="s">
        <v>10</v>
      </c>
      <c r="F6" s="29">
        <v>2500</v>
      </c>
      <c r="G6" s="29">
        <v>1250</v>
      </c>
      <c r="H6" s="29">
        <v>1250</v>
      </c>
      <c r="I6" s="30">
        <v>1250</v>
      </c>
      <c r="J6" s="31"/>
      <c r="K6" s="32"/>
    </row>
    <row r="7" spans="1:11" s="33" customFormat="1" ht="21.95" customHeight="1">
      <c r="A7" s="26">
        <v>2</v>
      </c>
      <c r="B7" s="34" t="s">
        <v>7</v>
      </c>
      <c r="C7" s="35" t="s">
        <v>103</v>
      </c>
      <c r="D7" s="35" t="s">
        <v>15</v>
      </c>
      <c r="E7" s="35" t="s">
        <v>11</v>
      </c>
      <c r="F7" s="36">
        <v>2500</v>
      </c>
      <c r="G7" s="36">
        <v>1250</v>
      </c>
      <c r="H7" s="36">
        <v>1250</v>
      </c>
      <c r="I7" s="37">
        <v>1250</v>
      </c>
      <c r="J7" s="38"/>
      <c r="K7" s="32"/>
    </row>
    <row r="8" spans="1:11" s="33" customFormat="1" ht="21.95" customHeight="1">
      <c r="A8" s="26">
        <v>3</v>
      </c>
      <c r="B8" s="34" t="s">
        <v>7</v>
      </c>
      <c r="C8" s="35" t="s">
        <v>104</v>
      </c>
      <c r="D8" s="35" t="s">
        <v>15</v>
      </c>
      <c r="E8" s="35" t="s">
        <v>18</v>
      </c>
      <c r="F8" s="36">
        <v>2500</v>
      </c>
      <c r="G8" s="36">
        <v>1250</v>
      </c>
      <c r="H8" s="36">
        <v>1250</v>
      </c>
      <c r="I8" s="37">
        <v>1250</v>
      </c>
      <c r="J8" s="38"/>
      <c r="K8" s="39"/>
    </row>
    <row r="9" spans="1:11" s="33" customFormat="1" ht="21.95" customHeight="1">
      <c r="A9" s="26">
        <v>4</v>
      </c>
      <c r="B9" s="34" t="s">
        <v>7</v>
      </c>
      <c r="C9" s="35" t="s">
        <v>105</v>
      </c>
      <c r="D9" s="35" t="s">
        <v>15</v>
      </c>
      <c r="E9" s="35" t="s">
        <v>18</v>
      </c>
      <c r="F9" s="36">
        <v>2500</v>
      </c>
      <c r="G9" s="36">
        <v>1250</v>
      </c>
      <c r="H9" s="36">
        <v>1250</v>
      </c>
      <c r="I9" s="37">
        <v>1250</v>
      </c>
      <c r="J9" s="38"/>
      <c r="K9" s="32"/>
    </row>
    <row r="10" spans="1:11" s="33" customFormat="1" ht="21.95" customHeight="1">
      <c r="A10" s="26">
        <v>5</v>
      </c>
      <c r="B10" s="34" t="s">
        <v>7</v>
      </c>
      <c r="C10" s="35" t="s">
        <v>106</v>
      </c>
      <c r="D10" s="35" t="s">
        <v>15</v>
      </c>
      <c r="E10" s="35" t="s">
        <v>18</v>
      </c>
      <c r="F10" s="36">
        <v>2500</v>
      </c>
      <c r="G10" s="36">
        <v>1250</v>
      </c>
      <c r="H10" s="36">
        <v>1250</v>
      </c>
      <c r="I10" s="37">
        <v>1250</v>
      </c>
      <c r="J10" s="38"/>
      <c r="K10" s="32"/>
    </row>
    <row r="11" spans="1:11" s="33" customFormat="1" ht="21.95" customHeight="1">
      <c r="A11" s="26">
        <v>6</v>
      </c>
      <c r="B11" s="34" t="s">
        <v>7</v>
      </c>
      <c r="C11" s="35" t="s">
        <v>107</v>
      </c>
      <c r="D11" s="35" t="s">
        <v>15</v>
      </c>
      <c r="E11" s="35" t="s">
        <v>18</v>
      </c>
      <c r="F11" s="36">
        <v>2500</v>
      </c>
      <c r="G11" s="36">
        <v>1250</v>
      </c>
      <c r="H11" s="36">
        <v>1250</v>
      </c>
      <c r="I11" s="37">
        <v>1250</v>
      </c>
      <c r="J11" s="38"/>
      <c r="K11" s="39"/>
    </row>
    <row r="12" spans="1:11" s="33" customFormat="1" ht="21.95" customHeight="1">
      <c r="A12" s="26">
        <v>7</v>
      </c>
      <c r="B12" s="34" t="s">
        <v>7</v>
      </c>
      <c r="C12" s="35" t="s">
        <v>108</v>
      </c>
      <c r="D12" s="35" t="s">
        <v>15</v>
      </c>
      <c r="E12" s="35" t="s">
        <v>19</v>
      </c>
      <c r="F12" s="36">
        <v>2500</v>
      </c>
      <c r="G12" s="36">
        <v>1250</v>
      </c>
      <c r="H12" s="36">
        <v>1250</v>
      </c>
      <c r="I12" s="37">
        <v>1250</v>
      </c>
      <c r="J12" s="38"/>
      <c r="K12" s="32"/>
    </row>
    <row r="13" spans="1:11" s="41" customFormat="1" ht="21.95" customHeight="1">
      <c r="A13" s="26">
        <v>8</v>
      </c>
      <c r="B13" s="27" t="s">
        <v>7</v>
      </c>
      <c r="C13" s="28" t="s">
        <v>109</v>
      </c>
      <c r="D13" s="28" t="s">
        <v>15</v>
      </c>
      <c r="E13" s="28" t="s">
        <v>18</v>
      </c>
      <c r="F13" s="29">
        <v>2500</v>
      </c>
      <c r="G13" s="29">
        <v>1250</v>
      </c>
      <c r="H13" s="29">
        <v>1250</v>
      </c>
      <c r="I13" s="30">
        <v>1250</v>
      </c>
      <c r="J13" s="31" t="s">
        <v>62</v>
      </c>
      <c r="K13" s="40"/>
    </row>
    <row r="14" spans="1:11" s="41" customFormat="1" ht="21.95" customHeight="1">
      <c r="A14" s="26">
        <v>9</v>
      </c>
      <c r="B14" s="34" t="s">
        <v>7</v>
      </c>
      <c r="C14" s="35" t="s">
        <v>110</v>
      </c>
      <c r="D14" s="35" t="s">
        <v>15</v>
      </c>
      <c r="E14" s="35" t="s">
        <v>9</v>
      </c>
      <c r="F14" s="36">
        <v>2500</v>
      </c>
      <c r="G14" s="36">
        <v>1250</v>
      </c>
      <c r="H14" s="36">
        <v>1250</v>
      </c>
      <c r="I14" s="37">
        <v>1250</v>
      </c>
      <c r="J14" s="38" t="s">
        <v>63</v>
      </c>
      <c r="K14" s="40"/>
    </row>
    <row r="15" spans="1:11" s="33" customFormat="1" ht="21.95" customHeight="1">
      <c r="A15" s="26">
        <v>10</v>
      </c>
      <c r="B15" s="34" t="s">
        <v>7</v>
      </c>
      <c r="C15" s="35" t="s">
        <v>111</v>
      </c>
      <c r="D15" s="35" t="s">
        <v>15</v>
      </c>
      <c r="E15" s="35" t="s">
        <v>18</v>
      </c>
      <c r="F15" s="36">
        <v>2500</v>
      </c>
      <c r="G15" s="36">
        <v>1250</v>
      </c>
      <c r="H15" s="36">
        <v>1250</v>
      </c>
      <c r="I15" s="37">
        <v>1250</v>
      </c>
      <c r="J15" s="38"/>
      <c r="K15" s="32"/>
    </row>
    <row r="16" spans="1:11" s="33" customFormat="1" ht="21.95" customHeight="1">
      <c r="A16" s="26">
        <v>11</v>
      </c>
      <c r="B16" s="34" t="s">
        <v>7</v>
      </c>
      <c r="C16" s="35" t="s">
        <v>112</v>
      </c>
      <c r="D16" s="35" t="s">
        <v>15</v>
      </c>
      <c r="E16" s="35" t="s">
        <v>12</v>
      </c>
      <c r="F16" s="36">
        <v>2500</v>
      </c>
      <c r="G16" s="36">
        <v>1250</v>
      </c>
      <c r="H16" s="36">
        <v>1250</v>
      </c>
      <c r="I16" s="37">
        <v>1250</v>
      </c>
      <c r="J16" s="38"/>
      <c r="K16" s="39"/>
    </row>
    <row r="17" spans="1:11" s="33" customFormat="1" ht="21.95" customHeight="1">
      <c r="A17" s="26">
        <v>12</v>
      </c>
      <c r="B17" s="34" t="s">
        <v>7</v>
      </c>
      <c r="C17" s="35" t="s">
        <v>113</v>
      </c>
      <c r="D17" s="35" t="s">
        <v>16</v>
      </c>
      <c r="E17" s="35" t="s">
        <v>13</v>
      </c>
      <c r="F17" s="36">
        <v>8000</v>
      </c>
      <c r="G17" s="36">
        <v>4000</v>
      </c>
      <c r="H17" s="36">
        <v>4000</v>
      </c>
      <c r="I17" s="37">
        <v>4000</v>
      </c>
      <c r="J17" s="38"/>
      <c r="K17" s="39"/>
    </row>
    <row r="18" spans="1:11" s="42" customFormat="1" ht="21.95" customHeight="1">
      <c r="A18" s="26">
        <v>13</v>
      </c>
      <c r="B18" s="34" t="s">
        <v>7</v>
      </c>
      <c r="C18" s="35" t="s">
        <v>114</v>
      </c>
      <c r="D18" s="35" t="s">
        <v>16</v>
      </c>
      <c r="E18" s="35" t="s">
        <v>18</v>
      </c>
      <c r="F18" s="36">
        <v>8000</v>
      </c>
      <c r="G18" s="36">
        <v>4000</v>
      </c>
      <c r="H18" s="36">
        <v>4000</v>
      </c>
      <c r="I18" s="37">
        <v>4000</v>
      </c>
      <c r="J18" s="38"/>
      <c r="K18" s="39"/>
    </row>
    <row r="19" spans="1:11" s="42" customFormat="1" ht="21.95" customHeight="1">
      <c r="A19" s="26">
        <v>14</v>
      </c>
      <c r="B19" s="34" t="s">
        <v>7</v>
      </c>
      <c r="C19" s="35" t="s">
        <v>115</v>
      </c>
      <c r="D19" s="35" t="s">
        <v>16</v>
      </c>
      <c r="E19" s="35" t="s">
        <v>17</v>
      </c>
      <c r="F19" s="36">
        <v>8000</v>
      </c>
      <c r="G19" s="36">
        <v>4000</v>
      </c>
      <c r="H19" s="36">
        <v>4000</v>
      </c>
      <c r="I19" s="37">
        <v>4000</v>
      </c>
      <c r="J19" s="38"/>
      <c r="K19" s="39"/>
    </row>
    <row r="20" spans="1:11" s="42" customFormat="1" ht="21.95" customHeight="1">
      <c r="A20" s="26">
        <v>15</v>
      </c>
      <c r="B20" s="34" t="s">
        <v>7</v>
      </c>
      <c r="C20" s="35" t="s">
        <v>116</v>
      </c>
      <c r="D20" s="35" t="s">
        <v>16</v>
      </c>
      <c r="E20" s="35" t="s">
        <v>14</v>
      </c>
      <c r="F20" s="36">
        <v>8000</v>
      </c>
      <c r="G20" s="36">
        <v>4000</v>
      </c>
      <c r="H20" s="36">
        <v>4000</v>
      </c>
      <c r="I20" s="37">
        <v>4000</v>
      </c>
      <c r="J20" s="38"/>
      <c r="K20" s="40"/>
    </row>
    <row r="21" spans="1:11" s="42" customFormat="1" ht="21.95" customHeight="1">
      <c r="A21" s="26">
        <v>16</v>
      </c>
      <c r="B21" s="34" t="s">
        <v>7</v>
      </c>
      <c r="C21" s="35" t="s">
        <v>117</v>
      </c>
      <c r="D21" s="35" t="s">
        <v>16</v>
      </c>
      <c r="E21" s="35" t="s">
        <v>64</v>
      </c>
      <c r="F21" s="36">
        <v>8000</v>
      </c>
      <c r="G21" s="36">
        <v>4000</v>
      </c>
      <c r="H21" s="36">
        <v>4000</v>
      </c>
      <c r="I21" s="37">
        <v>4000</v>
      </c>
      <c r="J21" s="38"/>
      <c r="K21" s="40"/>
    </row>
    <row r="22" spans="1:11" s="42" customFormat="1" ht="21.95" customHeight="1">
      <c r="A22" s="26">
        <v>17</v>
      </c>
      <c r="B22" s="43" t="s">
        <v>20</v>
      </c>
      <c r="C22" s="35" t="s">
        <v>118</v>
      </c>
      <c r="D22" s="35" t="s">
        <v>15</v>
      </c>
      <c r="E22" s="35" t="s">
        <v>21</v>
      </c>
      <c r="F22" s="36">
        <v>2500</v>
      </c>
      <c r="G22" s="36">
        <v>1250</v>
      </c>
      <c r="H22" s="36">
        <v>1250</v>
      </c>
      <c r="I22" s="37">
        <v>1250</v>
      </c>
      <c r="J22" s="38"/>
      <c r="K22" s="32"/>
    </row>
    <row r="23" spans="1:11" s="42" customFormat="1" ht="21.95" customHeight="1">
      <c r="A23" s="26">
        <v>18</v>
      </c>
      <c r="B23" s="43" t="s">
        <v>20</v>
      </c>
      <c r="C23" s="35" t="s">
        <v>119</v>
      </c>
      <c r="D23" s="35" t="s">
        <v>15</v>
      </c>
      <c r="E23" s="45" t="s">
        <v>65</v>
      </c>
      <c r="F23" s="36">
        <v>2500</v>
      </c>
      <c r="G23" s="36">
        <v>1250</v>
      </c>
      <c r="H23" s="36">
        <v>1250</v>
      </c>
      <c r="I23" s="37">
        <v>1250</v>
      </c>
      <c r="J23" s="38"/>
      <c r="K23" s="32"/>
    </row>
    <row r="24" spans="1:11" s="42" customFormat="1" ht="21.95" customHeight="1">
      <c r="A24" s="26">
        <v>19</v>
      </c>
      <c r="B24" s="43" t="s">
        <v>20</v>
      </c>
      <c r="C24" s="35" t="s">
        <v>120</v>
      </c>
      <c r="D24" s="35" t="s">
        <v>15</v>
      </c>
      <c r="E24" s="35" t="s">
        <v>22</v>
      </c>
      <c r="F24" s="36">
        <v>2500</v>
      </c>
      <c r="G24" s="36">
        <v>1250</v>
      </c>
      <c r="H24" s="36">
        <v>1250</v>
      </c>
      <c r="I24" s="37">
        <v>1250</v>
      </c>
      <c r="J24" s="38"/>
      <c r="K24" s="32"/>
    </row>
    <row r="25" spans="1:11" s="42" customFormat="1" ht="21.95" customHeight="1">
      <c r="A25" s="26">
        <v>20</v>
      </c>
      <c r="B25" s="43" t="s">
        <v>20</v>
      </c>
      <c r="C25" s="35" t="s">
        <v>121</v>
      </c>
      <c r="D25" s="35" t="s">
        <v>15</v>
      </c>
      <c r="E25" s="35" t="s">
        <v>21</v>
      </c>
      <c r="F25" s="36">
        <v>2500</v>
      </c>
      <c r="G25" s="36">
        <v>1250</v>
      </c>
      <c r="H25" s="36">
        <v>1250</v>
      </c>
      <c r="I25" s="37">
        <v>1250</v>
      </c>
      <c r="J25" s="38"/>
      <c r="K25" s="32"/>
    </row>
    <row r="26" spans="1:11" s="33" customFormat="1" ht="21.95" customHeight="1">
      <c r="A26" s="26">
        <v>21</v>
      </c>
      <c r="B26" s="43" t="s">
        <v>20</v>
      </c>
      <c r="C26" s="35" t="s">
        <v>122</v>
      </c>
      <c r="D26" s="35" t="s">
        <v>16</v>
      </c>
      <c r="E26" s="35" t="s">
        <v>21</v>
      </c>
      <c r="F26" s="44">
        <v>8000</v>
      </c>
      <c r="G26" s="44">
        <f>(F26*0.5)</f>
        <v>4000</v>
      </c>
      <c r="H26" s="44">
        <f>(F26*0.5)</f>
        <v>4000</v>
      </c>
      <c r="I26" s="37">
        <v>4000</v>
      </c>
      <c r="J26" s="38"/>
      <c r="K26" s="40"/>
    </row>
    <row r="27" spans="1:11" s="42" customFormat="1" ht="21.95" customHeight="1">
      <c r="A27" s="26">
        <v>22</v>
      </c>
      <c r="B27" s="46" t="s">
        <v>23</v>
      </c>
      <c r="C27" s="35" t="s">
        <v>123</v>
      </c>
      <c r="D27" s="35" t="s">
        <v>15</v>
      </c>
      <c r="E27" s="47" t="s">
        <v>24</v>
      </c>
      <c r="F27" s="36">
        <v>2500</v>
      </c>
      <c r="G27" s="36">
        <v>1250</v>
      </c>
      <c r="H27" s="36">
        <v>1250</v>
      </c>
      <c r="I27" s="36">
        <v>1250</v>
      </c>
      <c r="J27" s="38"/>
      <c r="K27" s="32"/>
    </row>
    <row r="28" spans="1:11" s="33" customFormat="1" ht="21.95" customHeight="1">
      <c r="A28" s="26">
        <v>23</v>
      </c>
      <c r="B28" s="46" t="s">
        <v>23</v>
      </c>
      <c r="C28" s="35" t="s">
        <v>124</v>
      </c>
      <c r="D28" s="35" t="s">
        <v>15</v>
      </c>
      <c r="E28" s="47" t="s">
        <v>25</v>
      </c>
      <c r="F28" s="36">
        <v>2500</v>
      </c>
      <c r="G28" s="36">
        <v>1250</v>
      </c>
      <c r="H28" s="36">
        <v>1250</v>
      </c>
      <c r="I28" s="36">
        <v>1250</v>
      </c>
      <c r="J28" s="38"/>
      <c r="K28" s="32"/>
    </row>
    <row r="29" spans="1:11" s="33" customFormat="1" ht="21.95" customHeight="1">
      <c r="A29" s="26">
        <v>24</v>
      </c>
      <c r="B29" s="46" t="s">
        <v>23</v>
      </c>
      <c r="C29" s="35" t="s">
        <v>125</v>
      </c>
      <c r="D29" s="35" t="s">
        <v>15</v>
      </c>
      <c r="E29" s="47" t="s">
        <v>24</v>
      </c>
      <c r="F29" s="36">
        <v>2500</v>
      </c>
      <c r="G29" s="36">
        <v>1250</v>
      </c>
      <c r="H29" s="36">
        <v>1250</v>
      </c>
      <c r="I29" s="36">
        <v>1250</v>
      </c>
      <c r="J29" s="38"/>
      <c r="K29" s="32"/>
    </row>
    <row r="30" spans="1:11" s="33" customFormat="1" ht="21.95" customHeight="1">
      <c r="A30" s="26">
        <v>25</v>
      </c>
      <c r="B30" s="46" t="s">
        <v>23</v>
      </c>
      <c r="C30" s="35" t="s">
        <v>126</v>
      </c>
      <c r="D30" s="35" t="s">
        <v>15</v>
      </c>
      <c r="E30" s="47" t="s">
        <v>24</v>
      </c>
      <c r="F30" s="36">
        <v>2500</v>
      </c>
      <c r="G30" s="36">
        <v>1250</v>
      </c>
      <c r="H30" s="36">
        <v>1250</v>
      </c>
      <c r="I30" s="36">
        <v>1250</v>
      </c>
      <c r="J30" s="38"/>
      <c r="K30" s="32"/>
    </row>
    <row r="31" spans="1:11" s="33" customFormat="1" ht="21.95" customHeight="1">
      <c r="A31" s="26">
        <v>26</v>
      </c>
      <c r="B31" s="46" t="s">
        <v>23</v>
      </c>
      <c r="C31" s="35" t="s">
        <v>127</v>
      </c>
      <c r="D31" s="35" t="s">
        <v>15</v>
      </c>
      <c r="E31" s="47" t="s">
        <v>25</v>
      </c>
      <c r="F31" s="36">
        <v>2500</v>
      </c>
      <c r="G31" s="36">
        <v>1250</v>
      </c>
      <c r="H31" s="36">
        <v>1250</v>
      </c>
      <c r="I31" s="36">
        <v>1250</v>
      </c>
      <c r="J31" s="38"/>
      <c r="K31" s="32"/>
    </row>
    <row r="32" spans="1:11" s="33" customFormat="1" ht="21.95" customHeight="1">
      <c r="A32" s="26">
        <v>27</v>
      </c>
      <c r="B32" s="46" t="s">
        <v>23</v>
      </c>
      <c r="C32" s="35" t="s">
        <v>128</v>
      </c>
      <c r="D32" s="35" t="s">
        <v>15</v>
      </c>
      <c r="E32" s="47" t="s">
        <v>66</v>
      </c>
      <c r="F32" s="36">
        <v>2500</v>
      </c>
      <c r="G32" s="36">
        <v>1250</v>
      </c>
      <c r="H32" s="36">
        <v>1250</v>
      </c>
      <c r="I32" s="36">
        <v>1250</v>
      </c>
      <c r="J32" s="38"/>
      <c r="K32" s="32"/>
    </row>
    <row r="33" spans="1:11" s="41" customFormat="1" ht="21.95" customHeight="1">
      <c r="A33" s="26">
        <v>28</v>
      </c>
      <c r="B33" s="34" t="s">
        <v>23</v>
      </c>
      <c r="C33" s="35" t="s">
        <v>129</v>
      </c>
      <c r="D33" s="35" t="s">
        <v>15</v>
      </c>
      <c r="E33" s="35" t="s">
        <v>25</v>
      </c>
      <c r="F33" s="36">
        <v>2500</v>
      </c>
      <c r="G33" s="36">
        <v>1250</v>
      </c>
      <c r="H33" s="36">
        <v>1250</v>
      </c>
      <c r="I33" s="37">
        <v>1250</v>
      </c>
      <c r="J33" s="38" t="s">
        <v>67</v>
      </c>
      <c r="K33" s="40"/>
    </row>
    <row r="34" spans="1:11" s="41" customFormat="1" ht="21.95" customHeight="1">
      <c r="A34" s="26">
        <v>29</v>
      </c>
      <c r="B34" s="34" t="s">
        <v>23</v>
      </c>
      <c r="C34" s="35" t="s">
        <v>130</v>
      </c>
      <c r="D34" s="35" t="s">
        <v>15</v>
      </c>
      <c r="E34" s="35" t="s">
        <v>26</v>
      </c>
      <c r="F34" s="36">
        <v>2500</v>
      </c>
      <c r="G34" s="36">
        <v>1250</v>
      </c>
      <c r="H34" s="36">
        <v>1250</v>
      </c>
      <c r="I34" s="37">
        <v>1250</v>
      </c>
      <c r="J34" s="38" t="s">
        <v>68</v>
      </c>
      <c r="K34" s="40"/>
    </row>
    <row r="35" spans="1:11" s="33" customFormat="1" ht="21.95" customHeight="1">
      <c r="A35" s="26">
        <v>30</v>
      </c>
      <c r="B35" s="34" t="s">
        <v>23</v>
      </c>
      <c r="C35" s="35" t="s">
        <v>131</v>
      </c>
      <c r="D35" s="35" t="s">
        <v>16</v>
      </c>
      <c r="E35" s="35" t="s">
        <v>29</v>
      </c>
      <c r="F35" s="44">
        <v>8000</v>
      </c>
      <c r="G35" s="44">
        <f>(F35*0.5)</f>
        <v>4000</v>
      </c>
      <c r="H35" s="44">
        <f>(F35*0.5)</f>
        <v>4000</v>
      </c>
      <c r="I35" s="37">
        <v>4000</v>
      </c>
      <c r="J35" s="38"/>
      <c r="K35" s="40"/>
    </row>
    <row r="36" spans="1:11" s="33" customFormat="1" ht="21.95" customHeight="1">
      <c r="A36" s="26">
        <v>31</v>
      </c>
      <c r="B36" s="34" t="s">
        <v>23</v>
      </c>
      <c r="C36" s="35" t="s">
        <v>132</v>
      </c>
      <c r="D36" s="35" t="s">
        <v>16</v>
      </c>
      <c r="E36" s="35" t="s">
        <v>28</v>
      </c>
      <c r="F36" s="44">
        <v>8000</v>
      </c>
      <c r="G36" s="44">
        <f>(F36*0.5)</f>
        <v>4000</v>
      </c>
      <c r="H36" s="44">
        <f>(F36*0.5)</f>
        <v>4000</v>
      </c>
      <c r="I36" s="37">
        <v>4000</v>
      </c>
      <c r="J36" s="49"/>
      <c r="K36" s="40"/>
    </row>
    <row r="37" spans="1:11" s="33" customFormat="1" ht="21.95" customHeight="1">
      <c r="A37" s="26">
        <v>32</v>
      </c>
      <c r="B37" s="34" t="s">
        <v>23</v>
      </c>
      <c r="C37" s="35" t="s">
        <v>133</v>
      </c>
      <c r="D37" s="35" t="s">
        <v>16</v>
      </c>
      <c r="E37" s="35" t="s">
        <v>27</v>
      </c>
      <c r="F37" s="44">
        <v>8000</v>
      </c>
      <c r="G37" s="44">
        <f>(F37*0.5)</f>
        <v>4000</v>
      </c>
      <c r="H37" s="44">
        <f>(F37*0.5)</f>
        <v>4000</v>
      </c>
      <c r="I37" s="37">
        <v>4000</v>
      </c>
      <c r="J37" s="49"/>
      <c r="K37" s="40"/>
    </row>
    <row r="38" spans="1:11" s="33" customFormat="1" ht="21.95" customHeight="1">
      <c r="A38" s="26">
        <v>33</v>
      </c>
      <c r="B38" s="34" t="s">
        <v>23</v>
      </c>
      <c r="C38" s="35" t="s">
        <v>134</v>
      </c>
      <c r="D38" s="35" t="s">
        <v>16</v>
      </c>
      <c r="E38" s="35" t="s">
        <v>25</v>
      </c>
      <c r="F38" s="44">
        <v>8000</v>
      </c>
      <c r="G38" s="44">
        <f>(F38*0.5)</f>
        <v>4000</v>
      </c>
      <c r="H38" s="44">
        <f>(F38*0.5)</f>
        <v>4000</v>
      </c>
      <c r="I38" s="37">
        <v>4000</v>
      </c>
      <c r="J38" s="38"/>
      <c r="K38" s="40"/>
    </row>
    <row r="39" spans="1:11" s="54" customFormat="1" ht="21.95" customHeight="1">
      <c r="A39" s="26">
        <v>34</v>
      </c>
      <c r="B39" s="50" t="s">
        <v>30</v>
      </c>
      <c r="C39" s="51" t="s">
        <v>135</v>
      </c>
      <c r="D39" s="35" t="s">
        <v>15</v>
      </c>
      <c r="E39" s="51" t="s">
        <v>22</v>
      </c>
      <c r="F39" s="36">
        <v>2500</v>
      </c>
      <c r="G39" s="36">
        <v>1250</v>
      </c>
      <c r="H39" s="36">
        <v>1250</v>
      </c>
      <c r="I39" s="52">
        <v>1250</v>
      </c>
      <c r="J39" s="53"/>
      <c r="K39" s="32"/>
    </row>
    <row r="40" spans="1:11" s="54" customFormat="1" ht="21.95" customHeight="1">
      <c r="A40" s="26">
        <v>35</v>
      </c>
      <c r="B40" s="50" t="s">
        <v>30</v>
      </c>
      <c r="C40" s="51" t="s">
        <v>136</v>
      </c>
      <c r="D40" s="35" t="s">
        <v>15</v>
      </c>
      <c r="E40" s="51" t="s">
        <v>32</v>
      </c>
      <c r="F40" s="36">
        <v>2500</v>
      </c>
      <c r="G40" s="36">
        <v>1250</v>
      </c>
      <c r="H40" s="36">
        <v>1250</v>
      </c>
      <c r="I40" s="52">
        <v>1250</v>
      </c>
      <c r="J40" s="53"/>
      <c r="K40" s="32"/>
    </row>
    <row r="41" spans="1:11" s="54" customFormat="1" ht="21.95" customHeight="1">
      <c r="A41" s="26">
        <v>36</v>
      </c>
      <c r="B41" s="50" t="s">
        <v>30</v>
      </c>
      <c r="C41" s="51" t="s">
        <v>137</v>
      </c>
      <c r="D41" s="35" t="s">
        <v>15</v>
      </c>
      <c r="E41" s="51" t="s">
        <v>24</v>
      </c>
      <c r="F41" s="36">
        <v>2500</v>
      </c>
      <c r="G41" s="36">
        <v>1250</v>
      </c>
      <c r="H41" s="36">
        <v>1250</v>
      </c>
      <c r="I41" s="52">
        <v>1250</v>
      </c>
      <c r="J41" s="53"/>
      <c r="K41" s="32"/>
    </row>
    <row r="42" spans="1:11" s="54" customFormat="1" ht="21.95" customHeight="1">
      <c r="A42" s="26">
        <v>37</v>
      </c>
      <c r="B42" s="50" t="s">
        <v>30</v>
      </c>
      <c r="C42" s="51" t="s">
        <v>125</v>
      </c>
      <c r="D42" s="35" t="s">
        <v>15</v>
      </c>
      <c r="E42" s="51" t="s">
        <v>24</v>
      </c>
      <c r="F42" s="36">
        <v>2500</v>
      </c>
      <c r="G42" s="36">
        <v>1250</v>
      </c>
      <c r="H42" s="36">
        <v>1250</v>
      </c>
      <c r="I42" s="52">
        <v>1250</v>
      </c>
      <c r="J42" s="53"/>
      <c r="K42" s="32"/>
    </row>
    <row r="43" spans="1:11" s="41" customFormat="1" ht="21.95" customHeight="1">
      <c r="A43" s="26">
        <v>38</v>
      </c>
      <c r="B43" s="50" t="s">
        <v>30</v>
      </c>
      <c r="C43" s="51" t="s">
        <v>138</v>
      </c>
      <c r="D43" s="35" t="s">
        <v>15</v>
      </c>
      <c r="E43" s="51" t="s">
        <v>22</v>
      </c>
      <c r="F43" s="36">
        <v>2500</v>
      </c>
      <c r="G43" s="36">
        <v>1250</v>
      </c>
      <c r="H43" s="36">
        <v>1250</v>
      </c>
      <c r="I43" s="52">
        <v>1250</v>
      </c>
      <c r="J43" s="55" t="s">
        <v>69</v>
      </c>
      <c r="K43" s="40"/>
    </row>
    <row r="44" spans="1:11" s="54" customFormat="1" ht="21.95" customHeight="1">
      <c r="A44" s="26">
        <v>39</v>
      </c>
      <c r="B44" s="56" t="s">
        <v>30</v>
      </c>
      <c r="C44" s="57" t="s">
        <v>139</v>
      </c>
      <c r="D44" s="58" t="s">
        <v>16</v>
      </c>
      <c r="E44" s="57" t="s">
        <v>31</v>
      </c>
      <c r="F44" s="59">
        <v>8000</v>
      </c>
      <c r="G44" s="59">
        <v>4000</v>
      </c>
      <c r="H44" s="59">
        <v>4000</v>
      </c>
      <c r="I44" s="60">
        <v>4000</v>
      </c>
      <c r="J44" s="61"/>
      <c r="K44" s="40"/>
    </row>
    <row r="45" spans="1:11" s="54" customFormat="1" ht="21.95" customHeight="1">
      <c r="A45" s="26">
        <v>40</v>
      </c>
      <c r="B45" s="62" t="s">
        <v>70</v>
      </c>
      <c r="C45" s="63" t="s">
        <v>140</v>
      </c>
      <c r="D45" s="35" t="s">
        <v>15</v>
      </c>
      <c r="E45" s="63" t="s">
        <v>71</v>
      </c>
      <c r="F45" s="36">
        <v>2500</v>
      </c>
      <c r="G45" s="36">
        <v>1250</v>
      </c>
      <c r="H45" s="36">
        <v>1250</v>
      </c>
      <c r="I45" s="65">
        <v>1250</v>
      </c>
      <c r="J45" s="66"/>
      <c r="K45" s="39"/>
    </row>
    <row r="46" spans="1:11" ht="21.95" customHeight="1">
      <c r="A46" s="15">
        <v>41</v>
      </c>
      <c r="B46" s="13" t="s">
        <v>48</v>
      </c>
      <c r="C46" s="12" t="s">
        <v>141</v>
      </c>
      <c r="D46" s="6" t="s">
        <v>15</v>
      </c>
      <c r="E46" s="12" t="s">
        <v>49</v>
      </c>
      <c r="F46" s="5">
        <v>2500</v>
      </c>
      <c r="G46" s="5">
        <v>1250</v>
      </c>
      <c r="H46" s="5">
        <v>1250</v>
      </c>
      <c r="I46" s="25">
        <v>1250</v>
      </c>
      <c r="J46" s="14" t="s">
        <v>100</v>
      </c>
    </row>
    <row r="47" spans="1:11" s="42" customFormat="1" ht="21.95" customHeight="1">
      <c r="A47" s="26">
        <v>42</v>
      </c>
      <c r="B47" s="62" t="s">
        <v>70</v>
      </c>
      <c r="C47" s="63" t="s">
        <v>142</v>
      </c>
      <c r="D47" s="35" t="s">
        <v>15</v>
      </c>
      <c r="E47" s="63" t="s">
        <v>72</v>
      </c>
      <c r="F47" s="36">
        <v>2500</v>
      </c>
      <c r="G47" s="36">
        <v>1250</v>
      </c>
      <c r="H47" s="36">
        <v>1250</v>
      </c>
      <c r="I47" s="65">
        <v>1250</v>
      </c>
      <c r="J47" s="66"/>
      <c r="K47" s="39"/>
    </row>
    <row r="48" spans="1:11" s="42" customFormat="1" ht="21.95" customHeight="1">
      <c r="A48" s="26">
        <v>43</v>
      </c>
      <c r="B48" s="67" t="s">
        <v>73</v>
      </c>
      <c r="C48" s="63" t="s">
        <v>143</v>
      </c>
      <c r="D48" s="63" t="s">
        <v>74</v>
      </c>
      <c r="E48" s="63" t="s">
        <v>75</v>
      </c>
      <c r="F48" s="64">
        <v>8000</v>
      </c>
      <c r="G48" s="64">
        <f>(F48*0.5)</f>
        <v>4000</v>
      </c>
      <c r="H48" s="64">
        <f>(F48*0.5)</f>
        <v>4000</v>
      </c>
      <c r="I48" s="65">
        <v>4000</v>
      </c>
      <c r="J48" s="66"/>
      <c r="K48" s="40"/>
    </row>
    <row r="49" spans="1:11" s="42" customFormat="1" ht="21.95" customHeight="1">
      <c r="A49" s="26">
        <v>44</v>
      </c>
      <c r="B49" s="67" t="s">
        <v>73</v>
      </c>
      <c r="C49" s="63" t="s">
        <v>144</v>
      </c>
      <c r="D49" s="63" t="s">
        <v>76</v>
      </c>
      <c r="E49" s="63" t="s">
        <v>77</v>
      </c>
      <c r="F49" s="36">
        <v>2500</v>
      </c>
      <c r="G49" s="36">
        <v>1250</v>
      </c>
      <c r="H49" s="36">
        <v>1250</v>
      </c>
      <c r="I49" s="65">
        <v>1250</v>
      </c>
      <c r="J49" s="66" t="s">
        <v>78</v>
      </c>
      <c r="K49" s="40"/>
    </row>
    <row r="50" spans="1:11" s="42" customFormat="1" ht="21.95" customHeight="1">
      <c r="A50" s="26">
        <v>45</v>
      </c>
      <c r="B50" s="67" t="s">
        <v>73</v>
      </c>
      <c r="C50" s="63" t="s">
        <v>145</v>
      </c>
      <c r="D50" s="63" t="s">
        <v>74</v>
      </c>
      <c r="E50" s="63" t="s">
        <v>75</v>
      </c>
      <c r="F50" s="68">
        <v>8000</v>
      </c>
      <c r="G50" s="68">
        <f>(F50*0.5)</f>
        <v>4000</v>
      </c>
      <c r="H50" s="68">
        <f>(F50*0.5)</f>
        <v>4000</v>
      </c>
      <c r="I50" s="65">
        <v>4000</v>
      </c>
      <c r="J50" s="66"/>
      <c r="K50" s="40"/>
    </row>
    <row r="51" spans="1:11" s="42" customFormat="1" ht="21.95" customHeight="1">
      <c r="A51" s="26">
        <v>46</v>
      </c>
      <c r="B51" s="67" t="s">
        <v>73</v>
      </c>
      <c r="C51" s="63" t="s">
        <v>146</v>
      </c>
      <c r="D51" s="63" t="s">
        <v>74</v>
      </c>
      <c r="E51" s="63" t="s">
        <v>79</v>
      </c>
      <c r="F51" s="64">
        <v>8000</v>
      </c>
      <c r="G51" s="64">
        <f>(F51*0.5)</f>
        <v>4000</v>
      </c>
      <c r="H51" s="64">
        <f>(F51*0.5)</f>
        <v>4000</v>
      </c>
      <c r="I51" s="65">
        <v>4000</v>
      </c>
      <c r="J51" s="66"/>
      <c r="K51" s="40"/>
    </row>
    <row r="52" spans="1:11" ht="21.95" customHeight="1">
      <c r="A52" s="26">
        <v>47</v>
      </c>
      <c r="B52" s="7" t="s">
        <v>50</v>
      </c>
      <c r="C52" s="12" t="s">
        <v>147</v>
      </c>
      <c r="D52" s="12" t="s">
        <v>51</v>
      </c>
      <c r="E52" s="12" t="s">
        <v>52</v>
      </c>
      <c r="F52" s="8">
        <v>8000</v>
      </c>
      <c r="G52" s="8">
        <f>(F52*0.5)</f>
        <v>4000</v>
      </c>
      <c r="H52" s="8">
        <f>(F52*0.5)</f>
        <v>4000</v>
      </c>
      <c r="I52" s="65">
        <v>4000</v>
      </c>
      <c r="J52" s="14" t="s">
        <v>61</v>
      </c>
    </row>
    <row r="53" spans="1:11" s="42" customFormat="1" ht="22.5" customHeight="1">
      <c r="A53" s="26">
        <v>48</v>
      </c>
      <c r="B53" s="34" t="s">
        <v>33</v>
      </c>
      <c r="C53" s="48" t="s">
        <v>148</v>
      </c>
      <c r="D53" s="35" t="s">
        <v>15</v>
      </c>
      <c r="E53" s="48" t="s">
        <v>34</v>
      </c>
      <c r="F53" s="36">
        <v>2500</v>
      </c>
      <c r="G53" s="36">
        <v>1250</v>
      </c>
      <c r="H53" s="36">
        <v>1250</v>
      </c>
      <c r="I53" s="37">
        <v>1250</v>
      </c>
      <c r="J53" s="38"/>
      <c r="K53" s="39"/>
    </row>
    <row r="54" spans="1:11" s="41" customFormat="1" ht="21.95" customHeight="1">
      <c r="A54" s="26">
        <v>49</v>
      </c>
      <c r="B54" s="34" t="s">
        <v>33</v>
      </c>
      <c r="C54" s="35" t="s">
        <v>149</v>
      </c>
      <c r="D54" s="35" t="s">
        <v>15</v>
      </c>
      <c r="E54" s="35" t="s">
        <v>31</v>
      </c>
      <c r="F54" s="36">
        <v>2500</v>
      </c>
      <c r="G54" s="36">
        <v>1250</v>
      </c>
      <c r="H54" s="36">
        <v>1250</v>
      </c>
      <c r="I54" s="37">
        <v>1250</v>
      </c>
      <c r="J54" s="38" t="s">
        <v>80</v>
      </c>
      <c r="K54" s="40"/>
    </row>
    <row r="55" spans="1:11" s="42" customFormat="1" ht="21.95" customHeight="1">
      <c r="A55" s="26">
        <v>50</v>
      </c>
      <c r="B55" s="62" t="s">
        <v>81</v>
      </c>
      <c r="C55" s="69" t="s">
        <v>150</v>
      </c>
      <c r="D55" s="35" t="s">
        <v>15</v>
      </c>
      <c r="E55" s="70" t="s">
        <v>22</v>
      </c>
      <c r="F55" s="71">
        <v>2500</v>
      </c>
      <c r="G55" s="71">
        <f t="shared" ref="G55:G62" si="1">F55*0.5</f>
        <v>1250</v>
      </c>
      <c r="H55" s="71">
        <f t="shared" ref="H55:H62" si="2">F55-G55</f>
        <v>1250</v>
      </c>
      <c r="I55" s="65">
        <v>1250</v>
      </c>
      <c r="J55" s="66"/>
      <c r="K55" s="72"/>
    </row>
    <row r="56" spans="1:11" s="42" customFormat="1" ht="21.95" customHeight="1">
      <c r="A56" s="26">
        <v>51</v>
      </c>
      <c r="B56" s="62" t="s">
        <v>82</v>
      </c>
      <c r="C56" s="69" t="s">
        <v>151</v>
      </c>
      <c r="D56" s="35" t="s">
        <v>15</v>
      </c>
      <c r="E56" s="70" t="s">
        <v>46</v>
      </c>
      <c r="F56" s="71">
        <v>2500</v>
      </c>
      <c r="G56" s="71">
        <f t="shared" si="1"/>
        <v>1250</v>
      </c>
      <c r="H56" s="71">
        <f t="shared" si="2"/>
        <v>1250</v>
      </c>
      <c r="I56" s="65">
        <v>1250</v>
      </c>
      <c r="J56" s="66"/>
      <c r="K56" s="72"/>
    </row>
    <row r="57" spans="1:11" s="42" customFormat="1" ht="21.95" customHeight="1">
      <c r="A57" s="26">
        <v>52</v>
      </c>
      <c r="B57" s="62" t="s">
        <v>83</v>
      </c>
      <c r="C57" s="69" t="s">
        <v>152</v>
      </c>
      <c r="D57" s="35" t="s">
        <v>15</v>
      </c>
      <c r="E57" s="70" t="s">
        <v>84</v>
      </c>
      <c r="F57" s="71">
        <v>2500</v>
      </c>
      <c r="G57" s="71">
        <f t="shared" si="1"/>
        <v>1250</v>
      </c>
      <c r="H57" s="71">
        <f t="shared" si="2"/>
        <v>1250</v>
      </c>
      <c r="I57" s="65">
        <v>1250</v>
      </c>
      <c r="J57" s="66"/>
      <c r="K57" s="72"/>
    </row>
    <row r="58" spans="1:11" s="42" customFormat="1" ht="21.95" customHeight="1">
      <c r="A58" s="26">
        <v>53</v>
      </c>
      <c r="B58" s="62" t="s">
        <v>85</v>
      </c>
      <c r="C58" s="73" t="s">
        <v>153</v>
      </c>
      <c r="D58" s="35" t="s">
        <v>15</v>
      </c>
      <c r="E58" s="73" t="s">
        <v>86</v>
      </c>
      <c r="F58" s="74">
        <v>2500</v>
      </c>
      <c r="G58" s="74">
        <f t="shared" si="1"/>
        <v>1250</v>
      </c>
      <c r="H58" s="74">
        <f t="shared" si="2"/>
        <v>1250</v>
      </c>
      <c r="I58" s="65">
        <v>1250</v>
      </c>
      <c r="J58" s="66"/>
      <c r="K58" s="72"/>
    </row>
    <row r="59" spans="1:11" s="42" customFormat="1" ht="21.95" customHeight="1">
      <c r="A59" s="26">
        <v>54</v>
      </c>
      <c r="B59" s="62" t="s">
        <v>85</v>
      </c>
      <c r="C59" s="69" t="s">
        <v>154</v>
      </c>
      <c r="D59" s="35" t="s">
        <v>15</v>
      </c>
      <c r="E59" s="70" t="s">
        <v>22</v>
      </c>
      <c r="F59" s="71">
        <v>2500</v>
      </c>
      <c r="G59" s="71">
        <f t="shared" si="1"/>
        <v>1250</v>
      </c>
      <c r="H59" s="71">
        <f t="shared" si="2"/>
        <v>1250</v>
      </c>
      <c r="I59" s="65">
        <v>1250</v>
      </c>
      <c r="J59" s="66"/>
      <c r="K59" s="72"/>
    </row>
    <row r="60" spans="1:11" s="42" customFormat="1" ht="21.95" customHeight="1">
      <c r="A60" s="26">
        <v>55</v>
      </c>
      <c r="B60" s="62" t="s">
        <v>81</v>
      </c>
      <c r="C60" s="73" t="s">
        <v>128</v>
      </c>
      <c r="D60" s="35" t="s">
        <v>15</v>
      </c>
      <c r="E60" s="73" t="s">
        <v>87</v>
      </c>
      <c r="F60" s="74">
        <v>2500</v>
      </c>
      <c r="G60" s="74">
        <f t="shared" si="1"/>
        <v>1250</v>
      </c>
      <c r="H60" s="74">
        <f t="shared" si="2"/>
        <v>1250</v>
      </c>
      <c r="I60" s="65">
        <v>1250</v>
      </c>
      <c r="J60" s="66"/>
      <c r="K60" s="39"/>
    </row>
    <row r="61" spans="1:11" s="42" customFormat="1" ht="21.95" customHeight="1">
      <c r="A61" s="26">
        <v>56</v>
      </c>
      <c r="B61" s="62" t="s">
        <v>81</v>
      </c>
      <c r="C61" s="73" t="s">
        <v>149</v>
      </c>
      <c r="D61" s="35" t="s">
        <v>15</v>
      </c>
      <c r="E61" s="73" t="s">
        <v>41</v>
      </c>
      <c r="F61" s="74">
        <v>2500</v>
      </c>
      <c r="G61" s="74">
        <f t="shared" si="1"/>
        <v>1250</v>
      </c>
      <c r="H61" s="74">
        <f t="shared" si="2"/>
        <v>1250</v>
      </c>
      <c r="I61" s="65">
        <v>1250</v>
      </c>
      <c r="J61" s="66"/>
      <c r="K61" s="72"/>
    </row>
    <row r="62" spans="1:11" s="41" customFormat="1" ht="21.95" customHeight="1">
      <c r="A62" s="26">
        <v>57</v>
      </c>
      <c r="B62" s="62" t="s">
        <v>88</v>
      </c>
      <c r="C62" s="75" t="s">
        <v>155</v>
      </c>
      <c r="D62" s="35" t="s">
        <v>15</v>
      </c>
      <c r="E62" s="76" t="s">
        <v>22</v>
      </c>
      <c r="F62" s="74">
        <v>2500</v>
      </c>
      <c r="G62" s="74">
        <f t="shared" si="1"/>
        <v>1250</v>
      </c>
      <c r="H62" s="74">
        <f t="shared" si="2"/>
        <v>1250</v>
      </c>
      <c r="I62" s="65">
        <v>1250</v>
      </c>
      <c r="J62" s="66"/>
      <c r="K62" s="72"/>
    </row>
    <row r="63" spans="1:11" s="41" customFormat="1" ht="21.95" customHeight="1">
      <c r="A63" s="26">
        <v>58</v>
      </c>
      <c r="B63" s="62" t="s">
        <v>89</v>
      </c>
      <c r="C63" s="73" t="s">
        <v>156</v>
      </c>
      <c r="D63" s="35" t="s">
        <v>15</v>
      </c>
      <c r="E63" s="73" t="s">
        <v>22</v>
      </c>
      <c r="F63" s="74">
        <v>2500</v>
      </c>
      <c r="G63" s="74">
        <v>1250</v>
      </c>
      <c r="H63" s="74">
        <v>1250</v>
      </c>
      <c r="I63" s="65">
        <v>1250</v>
      </c>
      <c r="J63" s="66"/>
      <c r="K63" s="72"/>
    </row>
    <row r="64" spans="1:11" s="41" customFormat="1" ht="21.95" customHeight="1">
      <c r="A64" s="26">
        <v>59</v>
      </c>
      <c r="B64" s="62" t="s">
        <v>90</v>
      </c>
      <c r="C64" s="69" t="s">
        <v>157</v>
      </c>
      <c r="D64" s="35" t="s">
        <v>15</v>
      </c>
      <c r="E64" s="70" t="s">
        <v>22</v>
      </c>
      <c r="F64" s="71">
        <v>2500</v>
      </c>
      <c r="G64" s="71">
        <v>1250</v>
      </c>
      <c r="H64" s="71">
        <v>1250</v>
      </c>
      <c r="I64" s="65">
        <v>1250</v>
      </c>
      <c r="J64" s="66"/>
      <c r="K64" s="72"/>
    </row>
    <row r="65" spans="1:11" s="41" customFormat="1" ht="21.95" customHeight="1">
      <c r="A65" s="26">
        <v>60</v>
      </c>
      <c r="B65" s="62" t="s">
        <v>91</v>
      </c>
      <c r="C65" s="77" t="s">
        <v>158</v>
      </c>
      <c r="D65" s="77" t="s">
        <v>16</v>
      </c>
      <c r="E65" s="78" t="s">
        <v>35</v>
      </c>
      <c r="F65" s="79">
        <v>8000</v>
      </c>
      <c r="G65" s="79">
        <f>F65*0.5</f>
        <v>4000</v>
      </c>
      <c r="H65" s="79">
        <f>F65-G65</f>
        <v>4000</v>
      </c>
      <c r="I65" s="65">
        <v>4000</v>
      </c>
      <c r="J65" s="66"/>
      <c r="K65" s="40"/>
    </row>
    <row r="66" spans="1:11" s="41" customFormat="1" ht="21.95" customHeight="1">
      <c r="A66" s="26">
        <v>61</v>
      </c>
      <c r="B66" s="80" t="s">
        <v>36</v>
      </c>
      <c r="C66" s="81" t="s">
        <v>159</v>
      </c>
      <c r="D66" s="35" t="s">
        <v>15</v>
      </c>
      <c r="E66" s="81" t="s">
        <v>38</v>
      </c>
      <c r="F66" s="36">
        <v>2500</v>
      </c>
      <c r="G66" s="36">
        <v>1250</v>
      </c>
      <c r="H66" s="36">
        <v>1250</v>
      </c>
      <c r="I66" s="37">
        <v>1250</v>
      </c>
      <c r="J66" s="38"/>
      <c r="K66" s="39"/>
    </row>
    <row r="67" spans="1:11" s="41" customFormat="1" ht="21.95" customHeight="1">
      <c r="A67" s="26">
        <v>62</v>
      </c>
      <c r="B67" s="80" t="s">
        <v>36</v>
      </c>
      <c r="C67" s="81" t="s">
        <v>160</v>
      </c>
      <c r="D67" s="35" t="s">
        <v>15</v>
      </c>
      <c r="E67" s="81" t="s">
        <v>41</v>
      </c>
      <c r="F67" s="36">
        <v>2500</v>
      </c>
      <c r="G67" s="36">
        <v>1250</v>
      </c>
      <c r="H67" s="36">
        <v>1250</v>
      </c>
      <c r="I67" s="37">
        <v>1250</v>
      </c>
      <c r="J67" s="38"/>
      <c r="K67" s="39"/>
    </row>
    <row r="68" spans="1:11" s="41" customFormat="1" ht="21.95" customHeight="1">
      <c r="A68" s="26">
        <v>63</v>
      </c>
      <c r="B68" s="43" t="s">
        <v>36</v>
      </c>
      <c r="C68" s="35" t="s">
        <v>161</v>
      </c>
      <c r="D68" s="35" t="s">
        <v>15</v>
      </c>
      <c r="E68" s="35" t="s">
        <v>39</v>
      </c>
      <c r="F68" s="36">
        <v>2500</v>
      </c>
      <c r="G68" s="36">
        <v>1250</v>
      </c>
      <c r="H68" s="36">
        <v>1250</v>
      </c>
      <c r="I68" s="37">
        <v>1250</v>
      </c>
      <c r="J68" s="38" t="s">
        <v>92</v>
      </c>
      <c r="K68" s="40"/>
    </row>
    <row r="69" spans="1:11" s="41" customFormat="1" ht="21.95" customHeight="1">
      <c r="A69" s="26">
        <v>64</v>
      </c>
      <c r="B69" s="43" t="s">
        <v>36</v>
      </c>
      <c r="C69" s="35" t="s">
        <v>162</v>
      </c>
      <c r="D69" s="35" t="s">
        <v>15</v>
      </c>
      <c r="E69" s="35" t="s">
        <v>40</v>
      </c>
      <c r="F69" s="36">
        <v>2500</v>
      </c>
      <c r="G69" s="36">
        <v>1250</v>
      </c>
      <c r="H69" s="36">
        <v>1250</v>
      </c>
      <c r="I69" s="37">
        <v>1250</v>
      </c>
      <c r="J69" s="38" t="s">
        <v>93</v>
      </c>
      <c r="K69" s="40"/>
    </row>
    <row r="70" spans="1:11" s="41" customFormat="1" ht="21.95" customHeight="1">
      <c r="A70" s="26">
        <v>65</v>
      </c>
      <c r="B70" s="43" t="s">
        <v>36</v>
      </c>
      <c r="C70" s="35" t="s">
        <v>163</v>
      </c>
      <c r="D70" s="83" t="s">
        <v>16</v>
      </c>
      <c r="E70" s="35" t="s">
        <v>94</v>
      </c>
      <c r="F70" s="82">
        <v>8000</v>
      </c>
      <c r="G70" s="82">
        <v>4000</v>
      </c>
      <c r="H70" s="82">
        <v>4000</v>
      </c>
      <c r="I70" s="37">
        <v>4000</v>
      </c>
      <c r="J70" s="38"/>
      <c r="K70" s="40"/>
    </row>
    <row r="71" spans="1:11" s="41" customFormat="1" ht="21.95" customHeight="1">
      <c r="A71" s="26">
        <v>66</v>
      </c>
      <c r="B71" s="43" t="s">
        <v>36</v>
      </c>
      <c r="C71" s="35" t="s">
        <v>164</v>
      </c>
      <c r="D71" s="83" t="s">
        <v>16</v>
      </c>
      <c r="E71" s="35" t="s">
        <v>31</v>
      </c>
      <c r="F71" s="82">
        <v>8000</v>
      </c>
      <c r="G71" s="82">
        <v>4000</v>
      </c>
      <c r="H71" s="82">
        <v>4000</v>
      </c>
      <c r="I71" s="37">
        <v>4000</v>
      </c>
      <c r="J71" s="38"/>
      <c r="K71" s="40"/>
    </row>
    <row r="72" spans="1:11" s="41" customFormat="1" ht="21.95" customHeight="1">
      <c r="A72" s="26">
        <v>67</v>
      </c>
      <c r="B72" s="62" t="s">
        <v>95</v>
      </c>
      <c r="C72" s="84" t="s">
        <v>165</v>
      </c>
      <c r="D72" s="35" t="s">
        <v>15</v>
      </c>
      <c r="E72" s="84" t="s">
        <v>96</v>
      </c>
      <c r="F72" s="36">
        <v>2500</v>
      </c>
      <c r="G72" s="36">
        <v>1250</v>
      </c>
      <c r="H72" s="36">
        <v>1250</v>
      </c>
      <c r="I72" s="65">
        <v>1250</v>
      </c>
      <c r="J72" s="66"/>
      <c r="K72" s="39"/>
    </row>
    <row r="73" spans="1:11" s="41" customFormat="1" ht="21.95" customHeight="1">
      <c r="A73" s="26">
        <v>68</v>
      </c>
      <c r="B73" s="34" t="s">
        <v>42</v>
      </c>
      <c r="C73" s="35" t="s">
        <v>166</v>
      </c>
      <c r="D73" s="35" t="s">
        <v>15</v>
      </c>
      <c r="E73" s="35" t="s">
        <v>22</v>
      </c>
      <c r="F73" s="36">
        <v>2500</v>
      </c>
      <c r="G73" s="36">
        <v>1250</v>
      </c>
      <c r="H73" s="36">
        <v>1250</v>
      </c>
      <c r="I73" s="37">
        <v>1250</v>
      </c>
      <c r="J73" s="38"/>
      <c r="K73" s="39"/>
    </row>
    <row r="74" spans="1:11" s="41" customFormat="1" ht="21.95" customHeight="1">
      <c r="A74" s="26">
        <v>69</v>
      </c>
      <c r="B74" s="34" t="s">
        <v>42</v>
      </c>
      <c r="C74" s="35" t="s">
        <v>167</v>
      </c>
      <c r="D74" s="35" t="s">
        <v>15</v>
      </c>
      <c r="E74" s="35" t="s">
        <v>22</v>
      </c>
      <c r="F74" s="36">
        <v>2500</v>
      </c>
      <c r="G74" s="36">
        <v>1250</v>
      </c>
      <c r="H74" s="36">
        <v>1250</v>
      </c>
      <c r="I74" s="37">
        <v>1250</v>
      </c>
      <c r="J74" s="38"/>
      <c r="K74" s="39"/>
    </row>
    <row r="75" spans="1:11" s="41" customFormat="1" ht="21.95" customHeight="1">
      <c r="A75" s="26">
        <v>70</v>
      </c>
      <c r="B75" s="34" t="s">
        <v>42</v>
      </c>
      <c r="C75" s="35" t="s">
        <v>168</v>
      </c>
      <c r="D75" s="35" t="s">
        <v>15</v>
      </c>
      <c r="E75" s="35" t="s">
        <v>22</v>
      </c>
      <c r="F75" s="36">
        <v>2500</v>
      </c>
      <c r="G75" s="36">
        <v>1250</v>
      </c>
      <c r="H75" s="36">
        <v>1250</v>
      </c>
      <c r="I75" s="37">
        <v>1250</v>
      </c>
      <c r="J75" s="38"/>
      <c r="K75" s="39"/>
    </row>
    <row r="76" spans="1:11" s="41" customFormat="1" ht="21.95" customHeight="1">
      <c r="A76" s="26">
        <v>71</v>
      </c>
      <c r="B76" s="34" t="s">
        <v>42</v>
      </c>
      <c r="C76" s="35" t="s">
        <v>169</v>
      </c>
      <c r="D76" s="35" t="s">
        <v>15</v>
      </c>
      <c r="E76" s="35" t="s">
        <v>43</v>
      </c>
      <c r="F76" s="36">
        <v>2500</v>
      </c>
      <c r="G76" s="36">
        <v>1250</v>
      </c>
      <c r="H76" s="36">
        <v>1250</v>
      </c>
      <c r="I76" s="37">
        <v>1250</v>
      </c>
      <c r="J76" s="38"/>
      <c r="K76" s="39"/>
    </row>
    <row r="77" spans="1:11" s="41" customFormat="1" ht="21.95" customHeight="1">
      <c r="A77" s="26">
        <v>72</v>
      </c>
      <c r="B77" s="34" t="s">
        <v>37</v>
      </c>
      <c r="C77" s="35" t="s">
        <v>170</v>
      </c>
      <c r="D77" s="35" t="s">
        <v>15</v>
      </c>
      <c r="E77" s="35" t="s">
        <v>97</v>
      </c>
      <c r="F77" s="36">
        <f t="shared" ref="F77:F80" si="3">SUM(G77:H77)</f>
        <v>2500</v>
      </c>
      <c r="G77" s="36">
        <v>1250</v>
      </c>
      <c r="H77" s="36">
        <v>1250</v>
      </c>
      <c r="I77" s="37">
        <v>1250</v>
      </c>
      <c r="J77" s="38"/>
      <c r="K77" s="39"/>
    </row>
    <row r="78" spans="1:11" s="41" customFormat="1" ht="21.95" customHeight="1">
      <c r="A78" s="26">
        <v>73</v>
      </c>
      <c r="B78" s="34" t="s">
        <v>37</v>
      </c>
      <c r="C78" s="35" t="s">
        <v>171</v>
      </c>
      <c r="D78" s="35" t="s">
        <v>15</v>
      </c>
      <c r="E78" s="35" t="s">
        <v>45</v>
      </c>
      <c r="F78" s="36">
        <f t="shared" si="3"/>
        <v>2500</v>
      </c>
      <c r="G78" s="36">
        <v>1250</v>
      </c>
      <c r="H78" s="36">
        <v>1250</v>
      </c>
      <c r="I78" s="37">
        <v>1250</v>
      </c>
      <c r="J78" s="38"/>
      <c r="K78" s="39"/>
    </row>
    <row r="79" spans="1:11" s="41" customFormat="1" ht="21.95" customHeight="1">
      <c r="A79" s="26">
        <v>74</v>
      </c>
      <c r="B79" s="34" t="s">
        <v>37</v>
      </c>
      <c r="C79" s="35" t="s">
        <v>172</v>
      </c>
      <c r="D79" s="35" t="s">
        <v>15</v>
      </c>
      <c r="E79" s="35" t="s">
        <v>44</v>
      </c>
      <c r="F79" s="36">
        <f t="shared" si="3"/>
        <v>2500</v>
      </c>
      <c r="G79" s="36">
        <v>1250</v>
      </c>
      <c r="H79" s="36">
        <v>1250</v>
      </c>
      <c r="I79" s="37">
        <v>1250</v>
      </c>
      <c r="J79" s="38"/>
      <c r="K79" s="39"/>
    </row>
    <row r="80" spans="1:11" s="41" customFormat="1" ht="21.95" customHeight="1">
      <c r="A80" s="26">
        <v>75</v>
      </c>
      <c r="B80" s="34" t="s">
        <v>37</v>
      </c>
      <c r="C80" s="35" t="s">
        <v>173</v>
      </c>
      <c r="D80" s="35" t="s">
        <v>15</v>
      </c>
      <c r="E80" s="35" t="s">
        <v>35</v>
      </c>
      <c r="F80" s="36">
        <f t="shared" si="3"/>
        <v>2500</v>
      </c>
      <c r="G80" s="36">
        <v>1250</v>
      </c>
      <c r="H80" s="36">
        <v>1250</v>
      </c>
      <c r="I80" s="37">
        <v>1250</v>
      </c>
      <c r="J80" s="38"/>
      <c r="K80" s="39"/>
    </row>
    <row r="81" spans="1:11" s="41" customFormat="1" ht="21.95" customHeight="1">
      <c r="A81" s="26">
        <v>76</v>
      </c>
      <c r="B81" s="34" t="s">
        <v>37</v>
      </c>
      <c r="C81" s="35" t="s">
        <v>174</v>
      </c>
      <c r="D81" s="35" t="s">
        <v>15</v>
      </c>
      <c r="E81" s="35" t="s">
        <v>22</v>
      </c>
      <c r="F81" s="36">
        <f>SUM(G81:H81)</f>
        <v>2500</v>
      </c>
      <c r="G81" s="36">
        <v>1250</v>
      </c>
      <c r="H81" s="36">
        <v>1250</v>
      </c>
      <c r="I81" s="37">
        <v>1250</v>
      </c>
      <c r="J81" s="38" t="s">
        <v>98</v>
      </c>
      <c r="K81" s="40"/>
    </row>
    <row r="82" spans="1:11" s="41" customFormat="1" ht="21.95" customHeight="1">
      <c r="A82" s="26">
        <v>77</v>
      </c>
      <c r="B82" s="34" t="s">
        <v>37</v>
      </c>
      <c r="C82" s="35" t="s">
        <v>175</v>
      </c>
      <c r="D82" s="83" t="s">
        <v>16</v>
      </c>
      <c r="E82" s="35" t="s">
        <v>22</v>
      </c>
      <c r="F82" s="36">
        <f>SUM(G82:H82)</f>
        <v>8000</v>
      </c>
      <c r="G82" s="36">
        <v>4000</v>
      </c>
      <c r="H82" s="36">
        <v>4000</v>
      </c>
      <c r="I82" s="37">
        <v>4000</v>
      </c>
      <c r="J82" s="38" t="s">
        <v>99</v>
      </c>
      <c r="K82" s="40"/>
    </row>
  </sheetData>
  <sortState ref="A113:AC117">
    <sortCondition ref="D113:D117"/>
  </sortState>
  <mergeCells count="7">
    <mergeCell ref="A1:J1"/>
    <mergeCell ref="A3:A4"/>
    <mergeCell ref="B3:C3"/>
    <mergeCell ref="D3:E3"/>
    <mergeCell ref="F3:H3"/>
    <mergeCell ref="J3:J4"/>
    <mergeCell ref="I3:I4"/>
  </mergeCells>
  <phoneticPr fontId="5" type="noConversion"/>
  <pageMargins left="0.42" right="0.36" top="0.35433070866141736" bottom="0.19685039370078741" header="0.19685039370078741" footer="0.1574803149606299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5"/>
  <sheetViews>
    <sheetView view="pageBreakPreview" topLeftCell="A16" zoomScale="160" zoomScaleSheetLayoutView="160" workbookViewId="0">
      <selection activeCell="D3" sqref="D3:E3"/>
    </sheetView>
  </sheetViews>
  <sheetFormatPr defaultRowHeight="16.5"/>
  <cols>
    <col min="1" max="1" width="5.75" style="100" customWidth="1"/>
    <col min="2" max="2" width="6.375" style="100" customWidth="1"/>
    <col min="3" max="3" width="8" style="99" customWidth="1"/>
    <col min="4" max="4" width="11.75" style="100" customWidth="1"/>
    <col min="5" max="5" width="11.5" style="100" customWidth="1"/>
    <col min="6" max="6" width="10.625" style="101" customWidth="1"/>
    <col min="7" max="8" width="9.375" style="101" customWidth="1"/>
    <col min="9" max="9" width="9.75" style="102" customWidth="1"/>
    <col min="10" max="10" width="6" style="99" customWidth="1"/>
    <col min="11" max="11" width="9" style="99"/>
    <col min="12" max="12" width="9" style="100"/>
    <col min="13" max="16384" width="9" style="99"/>
  </cols>
  <sheetData>
    <row r="1" spans="1:13" ht="41.25" customHeight="1">
      <c r="A1" s="98" t="s">
        <v>176</v>
      </c>
      <c r="B1" s="98"/>
      <c r="C1" s="98"/>
      <c r="D1" s="98"/>
      <c r="E1" s="98"/>
      <c r="F1" s="98"/>
      <c r="G1" s="98"/>
      <c r="H1" s="98"/>
      <c r="I1" s="98"/>
      <c r="J1" s="98"/>
    </row>
    <row r="2" spans="1:13" ht="12" customHeight="1" thickBot="1"/>
    <row r="3" spans="1:13" ht="24" customHeight="1">
      <c r="A3" s="103" t="s">
        <v>6</v>
      </c>
      <c r="B3" s="104" t="s">
        <v>58</v>
      </c>
      <c r="C3" s="104"/>
      <c r="D3" s="105" t="s">
        <v>59</v>
      </c>
      <c r="E3" s="105"/>
      <c r="F3" s="106" t="s">
        <v>5</v>
      </c>
      <c r="G3" s="106"/>
      <c r="H3" s="106"/>
      <c r="I3" s="107" t="s">
        <v>60</v>
      </c>
      <c r="J3" s="108" t="s">
        <v>8</v>
      </c>
    </row>
    <row r="4" spans="1:13" ht="24" customHeight="1" thickBot="1">
      <c r="A4" s="109"/>
      <c r="B4" s="110" t="s">
        <v>0</v>
      </c>
      <c r="C4" s="110" t="s">
        <v>1</v>
      </c>
      <c r="D4" s="110" t="s">
        <v>177</v>
      </c>
      <c r="E4" s="111" t="s">
        <v>178</v>
      </c>
      <c r="F4" s="112" t="s">
        <v>3</v>
      </c>
      <c r="G4" s="112" t="s">
        <v>2</v>
      </c>
      <c r="H4" s="112" t="s">
        <v>4</v>
      </c>
      <c r="I4" s="113"/>
      <c r="J4" s="114"/>
    </row>
    <row r="5" spans="1:13" s="121" customFormat="1" ht="24" customHeight="1" thickTop="1" thickBot="1">
      <c r="A5" s="115" t="s">
        <v>53</v>
      </c>
      <c r="B5" s="116" t="s">
        <v>179</v>
      </c>
      <c r="C5" s="116" t="s">
        <v>180</v>
      </c>
      <c r="D5" s="116"/>
      <c r="E5" s="117">
        <f>E6+E11+E13+E16+E21+E26+E31+E35+E40+E42+E45+E47+E49+E53+E57+E62</f>
        <v>34817</v>
      </c>
      <c r="F5" s="117">
        <f>F6+F11+F13+F16+F21+F26+F31+F35+F40+F42+F45+F47+F49+F53+F57+F62</f>
        <v>105720</v>
      </c>
      <c r="G5" s="117">
        <f t="shared" ref="G5:I5" si="0">G6+G11+G13+G16+G21+G26+G31+G35+G40+G42+G45+G47+G49+G53+G57+G62</f>
        <v>52860</v>
      </c>
      <c r="H5" s="117">
        <f t="shared" si="0"/>
        <v>52860</v>
      </c>
      <c r="I5" s="117">
        <f t="shared" si="0"/>
        <v>52860</v>
      </c>
      <c r="J5" s="118"/>
      <c r="K5" s="119"/>
      <c r="L5" s="120"/>
      <c r="M5" s="119"/>
    </row>
    <row r="6" spans="1:13" s="121" customFormat="1" ht="20.100000000000001" customHeight="1" thickTop="1">
      <c r="A6" s="122">
        <v>1</v>
      </c>
      <c r="B6" s="123" t="s">
        <v>20</v>
      </c>
      <c r="C6" s="123" t="s">
        <v>181</v>
      </c>
      <c r="D6" s="124" t="s">
        <v>182</v>
      </c>
      <c r="E6" s="125">
        <v>1500</v>
      </c>
      <c r="F6" s="126">
        <v>7602</v>
      </c>
      <c r="G6" s="126">
        <v>3801</v>
      </c>
      <c r="H6" s="126">
        <f>(F6/2)</f>
        <v>3801</v>
      </c>
      <c r="I6" s="127">
        <v>3801</v>
      </c>
      <c r="J6" s="128"/>
      <c r="K6" s="119"/>
      <c r="L6" s="120"/>
      <c r="M6" s="119"/>
    </row>
    <row r="7" spans="1:13" s="121" customFormat="1" ht="20.100000000000001" customHeight="1">
      <c r="A7" s="129"/>
      <c r="B7" s="130"/>
      <c r="C7" s="130"/>
      <c r="D7" s="130" t="s">
        <v>183</v>
      </c>
      <c r="E7" s="131"/>
      <c r="F7" s="132">
        <v>1478</v>
      </c>
      <c r="G7" s="132">
        <v>739</v>
      </c>
      <c r="H7" s="132">
        <f t="shared" ref="H7:H66" si="1">(F7/2)</f>
        <v>739</v>
      </c>
      <c r="I7" s="133">
        <v>739</v>
      </c>
      <c r="J7" s="134"/>
      <c r="K7" s="119"/>
      <c r="L7" s="120"/>
      <c r="M7" s="119"/>
    </row>
    <row r="8" spans="1:13" s="121" customFormat="1" ht="20.100000000000001" customHeight="1">
      <c r="A8" s="129"/>
      <c r="B8" s="130"/>
      <c r="C8" s="130"/>
      <c r="D8" s="130" t="s">
        <v>184</v>
      </c>
      <c r="E8" s="131"/>
      <c r="F8" s="132">
        <v>3658</v>
      </c>
      <c r="G8" s="132">
        <v>1829</v>
      </c>
      <c r="H8" s="132">
        <f t="shared" si="1"/>
        <v>1829</v>
      </c>
      <c r="I8" s="133">
        <v>1829</v>
      </c>
      <c r="J8" s="134"/>
      <c r="K8" s="119"/>
      <c r="L8" s="120"/>
      <c r="M8" s="119"/>
    </row>
    <row r="9" spans="1:13" s="121" customFormat="1" ht="20.100000000000001" customHeight="1">
      <c r="A9" s="129"/>
      <c r="B9" s="130"/>
      <c r="C9" s="130"/>
      <c r="D9" s="130" t="s">
        <v>185</v>
      </c>
      <c r="E9" s="131"/>
      <c r="F9" s="132">
        <v>700</v>
      </c>
      <c r="G9" s="132">
        <v>350</v>
      </c>
      <c r="H9" s="132">
        <f t="shared" si="1"/>
        <v>350</v>
      </c>
      <c r="I9" s="133">
        <v>350</v>
      </c>
      <c r="J9" s="134"/>
      <c r="K9" s="119"/>
      <c r="L9" s="120"/>
      <c r="M9" s="119"/>
    </row>
    <row r="10" spans="1:13" s="121" customFormat="1" ht="20.100000000000001" customHeight="1">
      <c r="A10" s="129"/>
      <c r="B10" s="130"/>
      <c r="C10" s="130"/>
      <c r="D10" s="130" t="s">
        <v>186</v>
      </c>
      <c r="E10" s="131"/>
      <c r="F10" s="132">
        <v>1766</v>
      </c>
      <c r="G10" s="132">
        <v>883</v>
      </c>
      <c r="H10" s="132">
        <f t="shared" si="1"/>
        <v>883</v>
      </c>
      <c r="I10" s="133">
        <v>883</v>
      </c>
      <c r="J10" s="134"/>
      <c r="K10" s="119"/>
      <c r="L10" s="120"/>
      <c r="M10" s="119"/>
    </row>
    <row r="11" spans="1:13" s="121" customFormat="1" ht="20.100000000000001" customHeight="1">
      <c r="A11" s="135">
        <v>2</v>
      </c>
      <c r="B11" s="136" t="s">
        <v>20</v>
      </c>
      <c r="C11" s="136" t="s">
        <v>187</v>
      </c>
      <c r="D11" s="137" t="s">
        <v>182</v>
      </c>
      <c r="E11" s="138">
        <v>1520</v>
      </c>
      <c r="F11" s="139">
        <v>1796</v>
      </c>
      <c r="G11" s="139">
        <v>898</v>
      </c>
      <c r="H11" s="139">
        <f t="shared" si="1"/>
        <v>898</v>
      </c>
      <c r="I11" s="140">
        <v>898</v>
      </c>
      <c r="J11" s="141"/>
      <c r="K11" s="119"/>
      <c r="L11" s="120"/>
      <c r="M11" s="119"/>
    </row>
    <row r="12" spans="1:13" s="121" customFormat="1" ht="20.100000000000001" customHeight="1">
      <c r="A12" s="129"/>
      <c r="B12" s="130"/>
      <c r="C12" s="130"/>
      <c r="D12" s="130" t="s">
        <v>186</v>
      </c>
      <c r="E12" s="131"/>
      <c r="F12" s="132">
        <v>1796</v>
      </c>
      <c r="G12" s="132">
        <v>898</v>
      </c>
      <c r="H12" s="132">
        <f t="shared" si="1"/>
        <v>898</v>
      </c>
      <c r="I12" s="133">
        <v>898</v>
      </c>
      <c r="J12" s="134"/>
      <c r="K12" s="119"/>
      <c r="L12" s="120"/>
      <c r="M12" s="119"/>
    </row>
    <row r="13" spans="1:13" s="121" customFormat="1" ht="20.100000000000001" customHeight="1">
      <c r="A13" s="135">
        <v>3</v>
      </c>
      <c r="B13" s="142" t="s">
        <v>33</v>
      </c>
      <c r="C13" s="143" t="s">
        <v>188</v>
      </c>
      <c r="D13" s="144" t="s">
        <v>182</v>
      </c>
      <c r="E13" s="145">
        <v>3452</v>
      </c>
      <c r="F13" s="146">
        <v>12600</v>
      </c>
      <c r="G13" s="139">
        <v>6300</v>
      </c>
      <c r="H13" s="139">
        <f t="shared" si="1"/>
        <v>6300</v>
      </c>
      <c r="I13" s="140">
        <v>6300</v>
      </c>
      <c r="J13" s="141"/>
      <c r="K13" s="119"/>
      <c r="L13" s="120"/>
      <c r="M13" s="119"/>
    </row>
    <row r="14" spans="1:13" s="121" customFormat="1" ht="20.100000000000001" customHeight="1">
      <c r="A14" s="129"/>
      <c r="B14" s="130"/>
      <c r="C14" s="130"/>
      <c r="D14" s="130" t="s">
        <v>183</v>
      </c>
      <c r="E14" s="131"/>
      <c r="F14" s="132">
        <v>3624</v>
      </c>
      <c r="G14" s="132">
        <v>1812</v>
      </c>
      <c r="H14" s="132">
        <f t="shared" si="1"/>
        <v>1812</v>
      </c>
      <c r="I14" s="133">
        <v>1812</v>
      </c>
      <c r="J14" s="134"/>
      <c r="K14" s="119"/>
      <c r="L14" s="120"/>
      <c r="M14" s="119"/>
    </row>
    <row r="15" spans="1:13" s="121" customFormat="1" ht="20.100000000000001" customHeight="1">
      <c r="A15" s="129"/>
      <c r="B15" s="130"/>
      <c r="C15" s="130"/>
      <c r="D15" s="130" t="s">
        <v>184</v>
      </c>
      <c r="E15" s="131"/>
      <c r="F15" s="132">
        <v>8976</v>
      </c>
      <c r="G15" s="132">
        <v>4488</v>
      </c>
      <c r="H15" s="132">
        <f t="shared" si="1"/>
        <v>4488</v>
      </c>
      <c r="I15" s="133">
        <v>4488</v>
      </c>
      <c r="J15" s="134"/>
      <c r="K15" s="119"/>
      <c r="L15" s="120"/>
      <c r="M15" s="119"/>
    </row>
    <row r="16" spans="1:13" s="121" customFormat="1" ht="20.100000000000001" customHeight="1">
      <c r="A16" s="135">
        <v>4</v>
      </c>
      <c r="B16" s="142" t="s">
        <v>33</v>
      </c>
      <c r="C16" s="143" t="s">
        <v>189</v>
      </c>
      <c r="D16" s="144" t="s">
        <v>182</v>
      </c>
      <c r="E16" s="145">
        <v>2169</v>
      </c>
      <c r="F16" s="146">
        <f>SUM(F17:F20)</f>
        <v>10966</v>
      </c>
      <c r="G16" s="146">
        <v>5483</v>
      </c>
      <c r="H16" s="146">
        <f t="shared" ref="H16" si="2">SUM(H17:H20)</f>
        <v>5483</v>
      </c>
      <c r="I16" s="147">
        <v>5483</v>
      </c>
      <c r="J16" s="141"/>
      <c r="K16" s="119"/>
      <c r="L16" s="120"/>
      <c r="M16" s="119"/>
    </row>
    <row r="17" spans="1:13" s="121" customFormat="1" ht="20.100000000000001" customHeight="1">
      <c r="A17" s="129"/>
      <c r="B17" s="130"/>
      <c r="C17" s="130"/>
      <c r="D17" s="130" t="s">
        <v>183</v>
      </c>
      <c r="E17" s="131"/>
      <c r="F17" s="132">
        <v>2278</v>
      </c>
      <c r="G17" s="132">
        <v>1139</v>
      </c>
      <c r="H17" s="132">
        <f t="shared" si="1"/>
        <v>1139</v>
      </c>
      <c r="I17" s="133">
        <v>1139</v>
      </c>
      <c r="J17" s="134"/>
      <c r="K17" s="119"/>
      <c r="L17" s="120"/>
      <c r="M17" s="119"/>
    </row>
    <row r="18" spans="1:13" s="121" customFormat="1" ht="20.100000000000001" customHeight="1">
      <c r="A18" s="129"/>
      <c r="B18" s="130"/>
      <c r="C18" s="130"/>
      <c r="D18" s="130" t="s">
        <v>184</v>
      </c>
      <c r="E18" s="131"/>
      <c r="F18" s="132">
        <v>5640</v>
      </c>
      <c r="G18" s="132">
        <v>2820</v>
      </c>
      <c r="H18" s="132">
        <f t="shared" si="1"/>
        <v>2820</v>
      </c>
      <c r="I18" s="133">
        <v>2820</v>
      </c>
      <c r="J18" s="134"/>
      <c r="K18" s="119"/>
      <c r="L18" s="120"/>
      <c r="M18" s="119"/>
    </row>
    <row r="19" spans="1:13" s="121" customFormat="1" ht="20.100000000000001" customHeight="1">
      <c r="A19" s="129"/>
      <c r="B19" s="130"/>
      <c r="C19" s="130"/>
      <c r="D19" s="130" t="s">
        <v>185</v>
      </c>
      <c r="E19" s="131"/>
      <c r="F19" s="132">
        <v>1084</v>
      </c>
      <c r="G19" s="132">
        <v>542</v>
      </c>
      <c r="H19" s="132">
        <f t="shared" si="1"/>
        <v>542</v>
      </c>
      <c r="I19" s="133">
        <v>542</v>
      </c>
      <c r="J19" s="134"/>
      <c r="K19" s="119"/>
      <c r="L19" s="120"/>
      <c r="M19" s="119"/>
    </row>
    <row r="20" spans="1:13" s="121" customFormat="1" ht="20.100000000000001" customHeight="1">
      <c r="A20" s="129"/>
      <c r="B20" s="130"/>
      <c r="C20" s="130"/>
      <c r="D20" s="130" t="s">
        <v>186</v>
      </c>
      <c r="E20" s="131"/>
      <c r="F20" s="132">
        <v>1964</v>
      </c>
      <c r="G20" s="132">
        <v>982</v>
      </c>
      <c r="H20" s="132">
        <f t="shared" si="1"/>
        <v>982</v>
      </c>
      <c r="I20" s="133">
        <v>982</v>
      </c>
      <c r="J20" s="134"/>
      <c r="K20" s="119"/>
      <c r="L20" s="120"/>
      <c r="M20" s="119"/>
    </row>
    <row r="21" spans="1:13" s="121" customFormat="1" ht="20.100000000000001" customHeight="1">
      <c r="A21" s="135">
        <v>5</v>
      </c>
      <c r="B21" s="148" t="s">
        <v>81</v>
      </c>
      <c r="C21" s="149" t="s">
        <v>190</v>
      </c>
      <c r="D21" s="150" t="s">
        <v>182</v>
      </c>
      <c r="E21" s="151">
        <v>3000</v>
      </c>
      <c r="F21" s="152">
        <v>14630</v>
      </c>
      <c r="G21" s="139">
        <v>7315</v>
      </c>
      <c r="H21" s="139">
        <f t="shared" si="1"/>
        <v>7315</v>
      </c>
      <c r="I21" s="140">
        <v>7315</v>
      </c>
      <c r="J21" s="153"/>
      <c r="K21" s="119"/>
      <c r="L21" s="120"/>
      <c r="M21" s="119"/>
    </row>
    <row r="22" spans="1:13" s="121" customFormat="1" ht="20.100000000000001" customHeight="1">
      <c r="A22" s="129"/>
      <c r="B22" s="130"/>
      <c r="C22" s="130"/>
      <c r="D22" s="130" t="s">
        <v>183</v>
      </c>
      <c r="E22" s="131"/>
      <c r="F22" s="132">
        <v>3150</v>
      </c>
      <c r="G22" s="132">
        <v>1575</v>
      </c>
      <c r="H22" s="132">
        <f t="shared" si="1"/>
        <v>1575</v>
      </c>
      <c r="I22" s="133">
        <v>1575</v>
      </c>
      <c r="J22" s="134"/>
      <c r="K22" s="119"/>
      <c r="L22" s="120"/>
      <c r="M22" s="119"/>
    </row>
    <row r="23" spans="1:13" s="121" customFormat="1" ht="20.100000000000001" customHeight="1">
      <c r="A23" s="129"/>
      <c r="B23" s="130"/>
      <c r="C23" s="130"/>
      <c r="D23" s="130" t="s">
        <v>184</v>
      </c>
      <c r="E23" s="131"/>
      <c r="F23" s="132">
        <v>7800</v>
      </c>
      <c r="G23" s="132">
        <v>3900</v>
      </c>
      <c r="H23" s="132">
        <f t="shared" si="1"/>
        <v>3900</v>
      </c>
      <c r="I23" s="133">
        <v>3900</v>
      </c>
      <c r="J23" s="134"/>
      <c r="K23" s="119"/>
      <c r="L23" s="120"/>
      <c r="M23" s="119"/>
    </row>
    <row r="24" spans="1:13" s="121" customFormat="1" ht="20.100000000000001" customHeight="1">
      <c r="A24" s="129"/>
      <c r="B24" s="130"/>
      <c r="C24" s="130"/>
      <c r="D24" s="130" t="s">
        <v>185</v>
      </c>
      <c r="E24" s="131"/>
      <c r="F24" s="132">
        <v>1500</v>
      </c>
      <c r="G24" s="132">
        <v>750</v>
      </c>
      <c r="H24" s="132">
        <f t="shared" si="1"/>
        <v>750</v>
      </c>
      <c r="I24" s="133">
        <v>750</v>
      </c>
      <c r="J24" s="134"/>
      <c r="K24" s="119"/>
      <c r="L24" s="120"/>
      <c r="M24" s="119"/>
    </row>
    <row r="25" spans="1:13" s="121" customFormat="1" ht="20.100000000000001" customHeight="1">
      <c r="A25" s="129"/>
      <c r="B25" s="130"/>
      <c r="C25" s="130"/>
      <c r="D25" s="130" t="s">
        <v>186</v>
      </c>
      <c r="E25" s="131"/>
      <c r="F25" s="132">
        <v>2180</v>
      </c>
      <c r="G25" s="132">
        <v>1090</v>
      </c>
      <c r="H25" s="132">
        <f t="shared" si="1"/>
        <v>1090</v>
      </c>
      <c r="I25" s="133">
        <v>1090</v>
      </c>
      <c r="J25" s="134"/>
      <c r="K25" s="119"/>
      <c r="L25" s="120"/>
      <c r="M25" s="119"/>
    </row>
    <row r="26" spans="1:13" s="121" customFormat="1" ht="20.100000000000001" customHeight="1">
      <c r="A26" s="135">
        <v>6</v>
      </c>
      <c r="B26" s="148" t="s">
        <v>81</v>
      </c>
      <c r="C26" s="149" t="s">
        <v>191</v>
      </c>
      <c r="D26" s="150" t="s">
        <v>182</v>
      </c>
      <c r="E26" s="151">
        <v>1000</v>
      </c>
      <c r="F26" s="152">
        <v>5810</v>
      </c>
      <c r="G26" s="139">
        <v>2905</v>
      </c>
      <c r="H26" s="139">
        <f t="shared" si="1"/>
        <v>2905</v>
      </c>
      <c r="I26" s="140">
        <v>2905</v>
      </c>
      <c r="J26" s="153"/>
      <c r="K26" s="119"/>
      <c r="L26" s="120"/>
      <c r="M26" s="119"/>
    </row>
    <row r="27" spans="1:13" s="121" customFormat="1" ht="20.100000000000001" customHeight="1">
      <c r="A27" s="129"/>
      <c r="B27" s="130"/>
      <c r="C27" s="130"/>
      <c r="D27" s="130" t="s">
        <v>183</v>
      </c>
      <c r="E27" s="131"/>
      <c r="F27" s="132">
        <v>1050</v>
      </c>
      <c r="G27" s="132">
        <v>525</v>
      </c>
      <c r="H27" s="132">
        <f t="shared" si="1"/>
        <v>525</v>
      </c>
      <c r="I27" s="133">
        <v>525</v>
      </c>
      <c r="J27" s="134"/>
      <c r="K27" s="119"/>
      <c r="L27" s="120"/>
      <c r="M27" s="119"/>
    </row>
    <row r="28" spans="1:13" s="121" customFormat="1" ht="20.100000000000001" customHeight="1">
      <c r="A28" s="129"/>
      <c r="B28" s="130"/>
      <c r="C28" s="130"/>
      <c r="D28" s="130" t="s">
        <v>184</v>
      </c>
      <c r="E28" s="131"/>
      <c r="F28" s="132">
        <v>2600</v>
      </c>
      <c r="G28" s="132">
        <v>1300</v>
      </c>
      <c r="H28" s="132">
        <f t="shared" si="1"/>
        <v>1300</v>
      </c>
      <c r="I28" s="133">
        <v>1300</v>
      </c>
      <c r="J28" s="134"/>
      <c r="K28" s="119"/>
      <c r="L28" s="120"/>
      <c r="M28" s="119"/>
    </row>
    <row r="29" spans="1:13" s="121" customFormat="1" ht="20.100000000000001" customHeight="1">
      <c r="A29" s="129"/>
      <c r="B29" s="130"/>
      <c r="C29" s="130"/>
      <c r="D29" s="130" t="s">
        <v>185</v>
      </c>
      <c r="E29" s="131"/>
      <c r="F29" s="132">
        <v>500</v>
      </c>
      <c r="G29" s="132">
        <v>250</v>
      </c>
      <c r="H29" s="132">
        <f t="shared" si="1"/>
        <v>250</v>
      </c>
      <c r="I29" s="133">
        <v>250</v>
      </c>
      <c r="J29" s="134"/>
      <c r="K29" s="119"/>
      <c r="L29" s="120"/>
      <c r="M29" s="119"/>
    </row>
    <row r="30" spans="1:13" s="121" customFormat="1" ht="20.100000000000001" customHeight="1">
      <c r="A30" s="129"/>
      <c r="B30" s="130"/>
      <c r="C30" s="130"/>
      <c r="D30" s="130" t="s">
        <v>186</v>
      </c>
      <c r="E30" s="131"/>
      <c r="F30" s="132">
        <v>1660</v>
      </c>
      <c r="G30" s="132">
        <v>830</v>
      </c>
      <c r="H30" s="132">
        <f t="shared" si="1"/>
        <v>830</v>
      </c>
      <c r="I30" s="133">
        <v>830</v>
      </c>
      <c r="J30" s="134"/>
      <c r="K30" s="119"/>
      <c r="L30" s="120"/>
      <c r="M30" s="119"/>
    </row>
    <row r="31" spans="1:13" s="121" customFormat="1" ht="20.100000000000001" customHeight="1">
      <c r="A31" s="135">
        <v>7</v>
      </c>
      <c r="B31" s="148" t="s">
        <v>81</v>
      </c>
      <c r="C31" s="149" t="s">
        <v>192</v>
      </c>
      <c r="D31" s="154" t="s">
        <v>193</v>
      </c>
      <c r="E31" s="151">
        <v>1500</v>
      </c>
      <c r="F31" s="152">
        <f>SUM(F32:F34)</f>
        <v>4640</v>
      </c>
      <c r="G31" s="152">
        <v>2320</v>
      </c>
      <c r="H31" s="152">
        <f t="shared" ref="H31" si="3">SUM(H32:H34)</f>
        <v>2320</v>
      </c>
      <c r="I31" s="155">
        <v>2320</v>
      </c>
      <c r="J31" s="156"/>
      <c r="K31" s="119"/>
      <c r="L31" s="120"/>
      <c r="M31" s="119"/>
    </row>
    <row r="32" spans="1:13" s="121" customFormat="1" ht="20.100000000000001" customHeight="1">
      <c r="A32" s="129"/>
      <c r="B32" s="130"/>
      <c r="C32" s="130"/>
      <c r="D32" s="130" t="s">
        <v>184</v>
      </c>
      <c r="E32" s="131"/>
      <c r="F32" s="132">
        <v>2100</v>
      </c>
      <c r="G32" s="132">
        <v>1050</v>
      </c>
      <c r="H32" s="132">
        <f t="shared" si="1"/>
        <v>1050</v>
      </c>
      <c r="I32" s="133">
        <v>1050</v>
      </c>
      <c r="J32" s="134"/>
      <c r="K32" s="119"/>
      <c r="L32" s="120"/>
      <c r="M32" s="119"/>
    </row>
    <row r="33" spans="1:13" s="121" customFormat="1" ht="20.100000000000001" customHeight="1">
      <c r="A33" s="129"/>
      <c r="B33" s="130"/>
      <c r="C33" s="130"/>
      <c r="D33" s="130" t="s">
        <v>185</v>
      </c>
      <c r="E33" s="131"/>
      <c r="F33" s="132">
        <v>750</v>
      </c>
      <c r="G33" s="132">
        <v>375</v>
      </c>
      <c r="H33" s="132">
        <f t="shared" si="1"/>
        <v>375</v>
      </c>
      <c r="I33" s="133">
        <v>375</v>
      </c>
      <c r="J33" s="134"/>
      <c r="K33" s="119"/>
      <c r="L33" s="120"/>
      <c r="M33" s="119"/>
    </row>
    <row r="34" spans="1:13" s="121" customFormat="1" ht="20.100000000000001" customHeight="1">
      <c r="A34" s="129"/>
      <c r="B34" s="130"/>
      <c r="C34" s="130"/>
      <c r="D34" s="130" t="s">
        <v>186</v>
      </c>
      <c r="E34" s="131"/>
      <c r="F34" s="132">
        <v>1790</v>
      </c>
      <c r="G34" s="132">
        <v>895</v>
      </c>
      <c r="H34" s="132">
        <f t="shared" si="1"/>
        <v>895</v>
      </c>
      <c r="I34" s="133">
        <v>895</v>
      </c>
      <c r="J34" s="134"/>
      <c r="K34" s="119"/>
      <c r="L34" s="120"/>
      <c r="M34" s="119"/>
    </row>
    <row r="35" spans="1:13" s="121" customFormat="1" ht="20.100000000000001" customHeight="1">
      <c r="A35" s="135">
        <v>8</v>
      </c>
      <c r="B35" s="157" t="s">
        <v>36</v>
      </c>
      <c r="C35" s="157" t="s">
        <v>194</v>
      </c>
      <c r="D35" s="158" t="s">
        <v>182</v>
      </c>
      <c r="E35" s="159">
        <v>1380</v>
      </c>
      <c r="F35" s="160">
        <v>7200</v>
      </c>
      <c r="G35" s="139">
        <v>3600</v>
      </c>
      <c r="H35" s="139">
        <f t="shared" si="1"/>
        <v>3600</v>
      </c>
      <c r="I35" s="140">
        <v>3600</v>
      </c>
      <c r="J35" s="161"/>
      <c r="K35" s="119"/>
      <c r="L35" s="120"/>
      <c r="M35" s="119"/>
    </row>
    <row r="36" spans="1:13" s="121" customFormat="1" ht="20.100000000000001" customHeight="1">
      <c r="A36" s="129"/>
      <c r="B36" s="130"/>
      <c r="C36" s="130"/>
      <c r="D36" s="130" t="s">
        <v>183</v>
      </c>
      <c r="E36" s="131"/>
      <c r="F36" s="132">
        <v>1380</v>
      </c>
      <c r="G36" s="132">
        <v>690</v>
      </c>
      <c r="H36" s="132">
        <f t="shared" si="1"/>
        <v>690</v>
      </c>
      <c r="I36" s="133">
        <v>690</v>
      </c>
      <c r="J36" s="134"/>
      <c r="K36" s="119"/>
      <c r="L36" s="120"/>
      <c r="M36" s="119"/>
    </row>
    <row r="37" spans="1:13" s="121" customFormat="1" ht="20.100000000000001" customHeight="1">
      <c r="A37" s="129"/>
      <c r="B37" s="130"/>
      <c r="C37" s="130"/>
      <c r="D37" s="130" t="s">
        <v>184</v>
      </c>
      <c r="E37" s="131"/>
      <c r="F37" s="132">
        <v>3420</v>
      </c>
      <c r="G37" s="132">
        <v>1710</v>
      </c>
      <c r="H37" s="132">
        <f t="shared" si="1"/>
        <v>1710</v>
      </c>
      <c r="I37" s="133">
        <v>1710</v>
      </c>
      <c r="J37" s="134"/>
      <c r="K37" s="119"/>
      <c r="L37" s="120"/>
      <c r="M37" s="119"/>
    </row>
    <row r="38" spans="1:13" s="121" customFormat="1" ht="20.100000000000001" customHeight="1">
      <c r="A38" s="129"/>
      <c r="B38" s="130"/>
      <c r="C38" s="130"/>
      <c r="D38" s="130" t="s">
        <v>185</v>
      </c>
      <c r="E38" s="131"/>
      <c r="F38" s="132">
        <v>660</v>
      </c>
      <c r="G38" s="132">
        <v>330</v>
      </c>
      <c r="H38" s="132">
        <f t="shared" si="1"/>
        <v>330</v>
      </c>
      <c r="I38" s="133">
        <v>330</v>
      </c>
      <c r="J38" s="134"/>
      <c r="K38" s="119"/>
      <c r="L38" s="120"/>
      <c r="M38" s="119"/>
    </row>
    <row r="39" spans="1:13" s="121" customFormat="1" ht="20.100000000000001" customHeight="1">
      <c r="A39" s="129"/>
      <c r="B39" s="130"/>
      <c r="C39" s="130"/>
      <c r="D39" s="130" t="s">
        <v>186</v>
      </c>
      <c r="E39" s="131"/>
      <c r="F39" s="132">
        <v>1740</v>
      </c>
      <c r="G39" s="132">
        <v>870</v>
      </c>
      <c r="H39" s="132">
        <f t="shared" si="1"/>
        <v>870</v>
      </c>
      <c r="I39" s="133">
        <v>870</v>
      </c>
      <c r="J39" s="134"/>
      <c r="K39" s="119"/>
      <c r="L39" s="120"/>
      <c r="M39" s="119"/>
    </row>
    <row r="40" spans="1:13" s="121" customFormat="1" ht="20.100000000000001" customHeight="1">
      <c r="A40" s="135">
        <v>9</v>
      </c>
      <c r="B40" s="157" t="s">
        <v>36</v>
      </c>
      <c r="C40" s="157" t="s">
        <v>195</v>
      </c>
      <c r="D40" s="162" t="s">
        <v>196</v>
      </c>
      <c r="E40" s="159">
        <v>2000</v>
      </c>
      <c r="F40" s="160">
        <v>800</v>
      </c>
      <c r="G40" s="139">
        <v>400</v>
      </c>
      <c r="H40" s="139">
        <f t="shared" si="1"/>
        <v>400</v>
      </c>
      <c r="I40" s="140">
        <v>400</v>
      </c>
      <c r="J40" s="161"/>
      <c r="K40" s="119"/>
      <c r="L40" s="120"/>
      <c r="M40" s="119"/>
    </row>
    <row r="41" spans="1:13" s="121" customFormat="1" ht="20.100000000000001" customHeight="1">
      <c r="A41" s="129"/>
      <c r="B41" s="163"/>
      <c r="C41" s="163"/>
      <c r="D41" s="163" t="s">
        <v>185</v>
      </c>
      <c r="E41" s="164"/>
      <c r="F41" s="165">
        <v>800</v>
      </c>
      <c r="G41" s="132">
        <v>400</v>
      </c>
      <c r="H41" s="132">
        <f t="shared" si="1"/>
        <v>400</v>
      </c>
      <c r="I41" s="133">
        <v>400</v>
      </c>
      <c r="J41" s="166"/>
      <c r="K41" s="119"/>
      <c r="L41" s="120"/>
      <c r="M41" s="119"/>
    </row>
    <row r="42" spans="1:13" s="121" customFormat="1" ht="20.100000000000001" customHeight="1">
      <c r="A42" s="135">
        <v>10</v>
      </c>
      <c r="B42" s="167" t="s">
        <v>42</v>
      </c>
      <c r="C42" s="136" t="s">
        <v>197</v>
      </c>
      <c r="D42" s="168" t="s">
        <v>193</v>
      </c>
      <c r="E42" s="138">
        <v>924</v>
      </c>
      <c r="F42" s="139">
        <v>1756</v>
      </c>
      <c r="G42" s="139">
        <v>878</v>
      </c>
      <c r="H42" s="139">
        <f t="shared" si="1"/>
        <v>878</v>
      </c>
      <c r="I42" s="140">
        <v>878</v>
      </c>
      <c r="J42" s="169"/>
      <c r="K42" s="119"/>
      <c r="L42" s="120"/>
      <c r="M42" s="119"/>
    </row>
    <row r="43" spans="1:13" s="121" customFormat="1" ht="20.100000000000001" customHeight="1">
      <c r="A43" s="129"/>
      <c r="B43" s="170"/>
      <c r="C43" s="171"/>
      <c r="D43" s="171" t="s">
        <v>184</v>
      </c>
      <c r="E43" s="172"/>
      <c r="F43" s="173">
        <v>1294</v>
      </c>
      <c r="G43" s="132">
        <v>647</v>
      </c>
      <c r="H43" s="132">
        <f t="shared" si="1"/>
        <v>647</v>
      </c>
      <c r="I43" s="133">
        <v>647</v>
      </c>
      <c r="J43" s="174"/>
      <c r="K43" s="119"/>
      <c r="L43" s="120"/>
      <c r="M43" s="119"/>
    </row>
    <row r="44" spans="1:13" s="121" customFormat="1" ht="20.100000000000001" customHeight="1">
      <c r="A44" s="129"/>
      <c r="B44" s="170"/>
      <c r="C44" s="171"/>
      <c r="D44" s="171" t="s">
        <v>185</v>
      </c>
      <c r="E44" s="172"/>
      <c r="F44" s="173">
        <v>462</v>
      </c>
      <c r="G44" s="132">
        <v>231</v>
      </c>
      <c r="H44" s="132">
        <f t="shared" si="1"/>
        <v>231</v>
      </c>
      <c r="I44" s="133">
        <v>231</v>
      </c>
      <c r="J44" s="174"/>
      <c r="K44" s="119"/>
      <c r="L44" s="120"/>
      <c r="M44" s="119"/>
    </row>
    <row r="45" spans="1:13" s="121" customFormat="1" ht="20.100000000000001" customHeight="1">
      <c r="A45" s="135">
        <v>11</v>
      </c>
      <c r="B45" s="167" t="s">
        <v>42</v>
      </c>
      <c r="C45" s="136" t="s">
        <v>198</v>
      </c>
      <c r="D45" s="168" t="s">
        <v>199</v>
      </c>
      <c r="E45" s="138">
        <v>1000</v>
      </c>
      <c r="F45" s="139">
        <v>500</v>
      </c>
      <c r="G45" s="139">
        <v>250</v>
      </c>
      <c r="H45" s="139">
        <f t="shared" si="1"/>
        <v>250</v>
      </c>
      <c r="I45" s="140">
        <v>250</v>
      </c>
      <c r="J45" s="169"/>
      <c r="K45" s="119"/>
      <c r="L45" s="120"/>
      <c r="M45" s="119"/>
    </row>
    <row r="46" spans="1:13" s="121" customFormat="1" ht="20.100000000000001" customHeight="1">
      <c r="A46" s="129"/>
      <c r="B46" s="170"/>
      <c r="C46" s="171"/>
      <c r="D46" s="171" t="s">
        <v>185</v>
      </c>
      <c r="E46" s="172"/>
      <c r="F46" s="173">
        <v>500</v>
      </c>
      <c r="G46" s="132">
        <v>250</v>
      </c>
      <c r="H46" s="132">
        <f t="shared" si="1"/>
        <v>250</v>
      </c>
      <c r="I46" s="133">
        <v>250</v>
      </c>
      <c r="J46" s="174"/>
      <c r="K46" s="119"/>
      <c r="L46" s="120"/>
      <c r="M46" s="119"/>
    </row>
    <row r="47" spans="1:13" s="121" customFormat="1" ht="20.100000000000001" customHeight="1">
      <c r="A47" s="135">
        <v>12</v>
      </c>
      <c r="B47" s="167" t="s">
        <v>42</v>
      </c>
      <c r="C47" s="136" t="s">
        <v>200</v>
      </c>
      <c r="D47" s="175" t="s">
        <v>201</v>
      </c>
      <c r="E47" s="138">
        <v>5470</v>
      </c>
      <c r="F47" s="139">
        <v>2898</v>
      </c>
      <c r="G47" s="139">
        <v>1449</v>
      </c>
      <c r="H47" s="139">
        <f t="shared" si="1"/>
        <v>1449</v>
      </c>
      <c r="I47" s="140">
        <v>1449</v>
      </c>
      <c r="J47" s="169"/>
      <c r="K47" s="119"/>
      <c r="L47" s="120"/>
      <c r="M47" s="119"/>
    </row>
    <row r="48" spans="1:13" s="121" customFormat="1" ht="20.100000000000001" customHeight="1">
      <c r="A48" s="129"/>
      <c r="B48" s="170"/>
      <c r="C48" s="171"/>
      <c r="D48" s="171" t="s">
        <v>184</v>
      </c>
      <c r="E48" s="172"/>
      <c r="F48" s="173">
        <v>2898</v>
      </c>
      <c r="G48" s="132">
        <v>1449</v>
      </c>
      <c r="H48" s="132">
        <f t="shared" si="1"/>
        <v>1449</v>
      </c>
      <c r="I48" s="133">
        <v>1449</v>
      </c>
      <c r="J48" s="174"/>
      <c r="K48" s="119"/>
      <c r="L48" s="120"/>
      <c r="M48" s="119"/>
    </row>
    <row r="49" spans="1:13" s="121" customFormat="1" ht="20.100000000000001" customHeight="1">
      <c r="A49" s="135">
        <v>13</v>
      </c>
      <c r="B49" s="167" t="s">
        <v>42</v>
      </c>
      <c r="C49" s="136" t="s">
        <v>202</v>
      </c>
      <c r="D49" s="168" t="s">
        <v>193</v>
      </c>
      <c r="E49" s="138">
        <v>3497</v>
      </c>
      <c r="F49" s="139">
        <v>8954</v>
      </c>
      <c r="G49" s="139">
        <v>4477</v>
      </c>
      <c r="H49" s="139">
        <f t="shared" si="1"/>
        <v>4477</v>
      </c>
      <c r="I49" s="140">
        <v>4477</v>
      </c>
      <c r="J49" s="169"/>
      <c r="K49" s="119"/>
      <c r="L49" s="120"/>
      <c r="M49" s="119"/>
    </row>
    <row r="50" spans="1:13" s="121" customFormat="1" ht="20.100000000000001" customHeight="1">
      <c r="A50" s="129"/>
      <c r="B50" s="170"/>
      <c r="C50" s="171"/>
      <c r="D50" s="171" t="s">
        <v>184</v>
      </c>
      <c r="E50" s="172"/>
      <c r="F50" s="173">
        <v>4896</v>
      </c>
      <c r="G50" s="132">
        <v>2448</v>
      </c>
      <c r="H50" s="132">
        <f t="shared" si="1"/>
        <v>2448</v>
      </c>
      <c r="I50" s="133">
        <v>2448</v>
      </c>
      <c r="J50" s="174"/>
      <c r="K50" s="119"/>
      <c r="L50" s="120"/>
      <c r="M50" s="119"/>
    </row>
    <row r="51" spans="1:13" s="121" customFormat="1" ht="20.100000000000001" customHeight="1">
      <c r="A51" s="129"/>
      <c r="B51" s="170"/>
      <c r="C51" s="171"/>
      <c r="D51" s="171" t="s">
        <v>185</v>
      </c>
      <c r="E51" s="172"/>
      <c r="F51" s="173">
        <v>1748</v>
      </c>
      <c r="G51" s="132">
        <v>874</v>
      </c>
      <c r="H51" s="132">
        <f t="shared" si="1"/>
        <v>874</v>
      </c>
      <c r="I51" s="133">
        <v>874</v>
      </c>
      <c r="J51" s="174"/>
      <c r="K51" s="119"/>
      <c r="L51" s="120"/>
      <c r="M51" s="119"/>
    </row>
    <row r="52" spans="1:13" s="121" customFormat="1" ht="20.100000000000001" customHeight="1">
      <c r="A52" s="129"/>
      <c r="B52" s="170"/>
      <c r="C52" s="171"/>
      <c r="D52" s="171" t="s">
        <v>186</v>
      </c>
      <c r="E52" s="172"/>
      <c r="F52" s="173">
        <v>2310</v>
      </c>
      <c r="G52" s="132">
        <v>1155</v>
      </c>
      <c r="H52" s="132">
        <f t="shared" si="1"/>
        <v>1155</v>
      </c>
      <c r="I52" s="133">
        <v>1155</v>
      </c>
      <c r="J52" s="174"/>
      <c r="K52" s="119"/>
      <c r="L52" s="120"/>
      <c r="M52" s="119"/>
    </row>
    <row r="53" spans="1:13" s="121" customFormat="1" ht="20.100000000000001" customHeight="1">
      <c r="A53" s="135">
        <v>14</v>
      </c>
      <c r="B53" s="167" t="s">
        <v>42</v>
      </c>
      <c r="C53" s="136" t="s">
        <v>203</v>
      </c>
      <c r="D53" s="168" t="s">
        <v>193</v>
      </c>
      <c r="E53" s="138">
        <v>2005</v>
      </c>
      <c r="F53" s="139">
        <v>5728</v>
      </c>
      <c r="G53" s="139">
        <v>2864</v>
      </c>
      <c r="H53" s="139">
        <f t="shared" si="1"/>
        <v>2864</v>
      </c>
      <c r="I53" s="140">
        <v>2864</v>
      </c>
      <c r="J53" s="169"/>
      <c r="K53" s="119"/>
      <c r="L53" s="120"/>
      <c r="M53" s="119"/>
    </row>
    <row r="54" spans="1:13" s="121" customFormat="1" ht="20.100000000000001" customHeight="1">
      <c r="A54" s="129"/>
      <c r="B54" s="170"/>
      <c r="C54" s="171"/>
      <c r="D54" s="171" t="s">
        <v>184</v>
      </c>
      <c r="E54" s="172"/>
      <c r="F54" s="173">
        <v>2806</v>
      </c>
      <c r="G54" s="132">
        <v>1403</v>
      </c>
      <c r="H54" s="132">
        <f t="shared" si="1"/>
        <v>1403</v>
      </c>
      <c r="I54" s="133">
        <v>1403</v>
      </c>
      <c r="J54" s="174"/>
      <c r="K54" s="119"/>
      <c r="L54" s="120"/>
      <c r="M54" s="119"/>
    </row>
    <row r="55" spans="1:13" s="121" customFormat="1" ht="20.100000000000001" customHeight="1">
      <c r="A55" s="129"/>
      <c r="B55" s="170"/>
      <c r="C55" s="171"/>
      <c r="D55" s="171" t="s">
        <v>185</v>
      </c>
      <c r="E55" s="172"/>
      <c r="F55" s="173">
        <v>1002</v>
      </c>
      <c r="G55" s="132">
        <v>501</v>
      </c>
      <c r="H55" s="132">
        <f t="shared" si="1"/>
        <v>501</v>
      </c>
      <c r="I55" s="133">
        <v>501</v>
      </c>
      <c r="J55" s="174"/>
      <c r="K55" s="119"/>
      <c r="L55" s="120"/>
      <c r="M55" s="119"/>
    </row>
    <row r="56" spans="1:13" s="121" customFormat="1" ht="20.100000000000001" customHeight="1">
      <c r="A56" s="129"/>
      <c r="B56" s="170"/>
      <c r="C56" s="171"/>
      <c r="D56" s="171" t="s">
        <v>186</v>
      </c>
      <c r="E56" s="172"/>
      <c r="F56" s="173">
        <v>1920</v>
      </c>
      <c r="G56" s="132">
        <v>960</v>
      </c>
      <c r="H56" s="132">
        <f t="shared" si="1"/>
        <v>960</v>
      </c>
      <c r="I56" s="133">
        <v>960</v>
      </c>
      <c r="J56" s="174"/>
      <c r="K56" s="119"/>
      <c r="L56" s="120"/>
      <c r="M56" s="119"/>
    </row>
    <row r="57" spans="1:13" s="180" customFormat="1" ht="20.100000000000001" customHeight="1">
      <c r="A57" s="135">
        <v>15</v>
      </c>
      <c r="B57" s="167" t="s">
        <v>37</v>
      </c>
      <c r="C57" s="167" t="s">
        <v>204</v>
      </c>
      <c r="D57" s="176" t="s">
        <v>196</v>
      </c>
      <c r="E57" s="177">
        <v>1400</v>
      </c>
      <c r="F57" s="178">
        <v>3748</v>
      </c>
      <c r="G57" s="139">
        <v>1874</v>
      </c>
      <c r="H57" s="139">
        <f t="shared" si="1"/>
        <v>1874</v>
      </c>
      <c r="I57" s="140">
        <v>1874</v>
      </c>
      <c r="J57" s="141"/>
      <c r="K57" s="119"/>
      <c r="L57" s="179"/>
      <c r="M57" s="119"/>
    </row>
    <row r="58" spans="1:13" s="180" customFormat="1" ht="20.100000000000001" customHeight="1">
      <c r="A58" s="129"/>
      <c r="B58" s="181"/>
      <c r="C58" s="181"/>
      <c r="D58" s="181" t="s">
        <v>184</v>
      </c>
      <c r="E58" s="182"/>
      <c r="F58" s="183">
        <v>650</v>
      </c>
      <c r="G58" s="184">
        <v>325</v>
      </c>
      <c r="H58" s="132">
        <f t="shared" si="1"/>
        <v>325</v>
      </c>
      <c r="I58" s="185">
        <v>325</v>
      </c>
      <c r="J58" s="134"/>
      <c r="K58" s="119"/>
      <c r="L58" s="179"/>
      <c r="M58" s="119"/>
    </row>
    <row r="59" spans="1:13" s="180" customFormat="1" ht="20.100000000000001" customHeight="1">
      <c r="A59" s="129"/>
      <c r="B59" s="181"/>
      <c r="C59" s="181"/>
      <c r="D59" s="181" t="s">
        <v>185</v>
      </c>
      <c r="E59" s="182"/>
      <c r="F59" s="183">
        <v>566</v>
      </c>
      <c r="G59" s="184">
        <v>283</v>
      </c>
      <c r="H59" s="132">
        <f t="shared" si="1"/>
        <v>283</v>
      </c>
      <c r="I59" s="185">
        <v>283</v>
      </c>
      <c r="J59" s="134"/>
      <c r="K59" s="119"/>
      <c r="L59" s="179"/>
      <c r="M59" s="119"/>
    </row>
    <row r="60" spans="1:13" s="180" customFormat="1" ht="20.100000000000001" customHeight="1">
      <c r="A60" s="129"/>
      <c r="B60" s="181"/>
      <c r="C60" s="181"/>
      <c r="D60" s="181" t="s">
        <v>186</v>
      </c>
      <c r="E60" s="182"/>
      <c r="F60" s="183">
        <v>1768</v>
      </c>
      <c r="G60" s="184">
        <v>884</v>
      </c>
      <c r="H60" s="132">
        <f t="shared" si="1"/>
        <v>884</v>
      </c>
      <c r="I60" s="185">
        <v>884</v>
      </c>
      <c r="J60" s="134"/>
      <c r="K60" s="119"/>
      <c r="L60" s="179"/>
      <c r="M60" s="119"/>
    </row>
    <row r="61" spans="1:13" s="180" customFormat="1" ht="20.100000000000001" customHeight="1">
      <c r="A61" s="129"/>
      <c r="B61" s="181"/>
      <c r="C61" s="181"/>
      <c r="D61" s="181" t="s">
        <v>205</v>
      </c>
      <c r="E61" s="182"/>
      <c r="F61" s="183">
        <v>764</v>
      </c>
      <c r="G61" s="184">
        <v>382</v>
      </c>
      <c r="H61" s="132">
        <f t="shared" si="1"/>
        <v>382</v>
      </c>
      <c r="I61" s="185">
        <v>382</v>
      </c>
      <c r="J61" s="134"/>
      <c r="K61" s="119"/>
      <c r="L61" s="179"/>
      <c r="M61" s="119"/>
    </row>
    <row r="62" spans="1:13" s="180" customFormat="1" ht="20.100000000000001" customHeight="1">
      <c r="A62" s="135">
        <v>16</v>
      </c>
      <c r="B62" s="167" t="s">
        <v>37</v>
      </c>
      <c r="C62" s="167" t="s">
        <v>206</v>
      </c>
      <c r="D62" s="186" t="s">
        <v>182</v>
      </c>
      <c r="E62" s="177">
        <v>3000</v>
      </c>
      <c r="F62" s="178">
        <v>16092</v>
      </c>
      <c r="G62" s="139">
        <v>8046</v>
      </c>
      <c r="H62" s="139">
        <f t="shared" si="1"/>
        <v>8046</v>
      </c>
      <c r="I62" s="140">
        <v>8046</v>
      </c>
      <c r="J62" s="141"/>
      <c r="K62" s="119"/>
      <c r="L62" s="179"/>
      <c r="M62" s="119"/>
    </row>
    <row r="63" spans="1:13" s="121" customFormat="1" ht="20.100000000000001" customHeight="1">
      <c r="A63" s="129"/>
      <c r="B63" s="187"/>
      <c r="C63" s="187"/>
      <c r="D63" s="187" t="s">
        <v>183</v>
      </c>
      <c r="E63" s="188"/>
      <c r="F63" s="184">
        <v>3498</v>
      </c>
      <c r="G63" s="184">
        <v>1749</v>
      </c>
      <c r="H63" s="132">
        <f t="shared" si="1"/>
        <v>1749</v>
      </c>
      <c r="I63" s="185">
        <v>1749</v>
      </c>
      <c r="J63" s="134"/>
      <c r="K63" s="119"/>
      <c r="L63" s="120"/>
      <c r="M63" s="119"/>
    </row>
    <row r="64" spans="1:13" s="121" customFormat="1" ht="20.100000000000001" customHeight="1">
      <c r="A64" s="129"/>
      <c r="B64" s="130"/>
      <c r="C64" s="130"/>
      <c r="D64" s="130" t="s">
        <v>184</v>
      </c>
      <c r="E64" s="131"/>
      <c r="F64" s="132">
        <v>8662</v>
      </c>
      <c r="G64" s="132">
        <v>4331</v>
      </c>
      <c r="H64" s="132">
        <f t="shared" si="1"/>
        <v>4331</v>
      </c>
      <c r="I64" s="133">
        <v>4331</v>
      </c>
      <c r="J64" s="134"/>
      <c r="K64" s="119"/>
      <c r="L64" s="120"/>
      <c r="M64" s="119"/>
    </row>
    <row r="65" spans="1:13" s="121" customFormat="1" ht="20.100000000000001" customHeight="1">
      <c r="A65" s="129"/>
      <c r="B65" s="130"/>
      <c r="C65" s="130"/>
      <c r="D65" s="130" t="s">
        <v>185</v>
      </c>
      <c r="E65" s="131"/>
      <c r="F65" s="132">
        <v>1666</v>
      </c>
      <c r="G65" s="132">
        <v>833</v>
      </c>
      <c r="H65" s="132">
        <f t="shared" si="1"/>
        <v>833</v>
      </c>
      <c r="I65" s="133">
        <v>833</v>
      </c>
      <c r="J65" s="134"/>
      <c r="K65" s="119"/>
      <c r="L65" s="120"/>
      <c r="M65" s="119"/>
    </row>
    <row r="66" spans="1:13" s="121" customFormat="1" ht="20.100000000000001" customHeight="1" thickBot="1">
      <c r="A66" s="189"/>
      <c r="B66" s="190"/>
      <c r="C66" s="190"/>
      <c r="D66" s="190" t="s">
        <v>186</v>
      </c>
      <c r="E66" s="191"/>
      <c r="F66" s="192">
        <v>2266</v>
      </c>
      <c r="G66" s="192">
        <v>1133</v>
      </c>
      <c r="H66" s="192">
        <f t="shared" si="1"/>
        <v>1133</v>
      </c>
      <c r="I66" s="193">
        <v>1133</v>
      </c>
      <c r="J66" s="194"/>
      <c r="K66" s="119"/>
      <c r="L66" s="120"/>
      <c r="M66" s="119"/>
    </row>
    <row r="68" spans="1:13">
      <c r="C68" s="195"/>
    </row>
    <row r="69" spans="1:13">
      <c r="C69" s="195"/>
    </row>
    <row r="70" spans="1:13">
      <c r="C70" s="195"/>
    </row>
    <row r="71" spans="1:13">
      <c r="C71" s="195"/>
    </row>
    <row r="72" spans="1:13">
      <c r="C72" s="195"/>
    </row>
    <row r="73" spans="1:13">
      <c r="C73" s="196"/>
    </row>
    <row r="74" spans="1:13">
      <c r="C74" s="196"/>
    </row>
    <row r="75" spans="1:13">
      <c r="C75" s="196"/>
    </row>
  </sheetData>
  <mergeCells count="7">
    <mergeCell ref="A1:J1"/>
    <mergeCell ref="A3:A4"/>
    <mergeCell ref="B3:C3"/>
    <mergeCell ref="D3:E3"/>
    <mergeCell ref="F3:H3"/>
    <mergeCell ref="I3:I4"/>
    <mergeCell ref="J3:J4"/>
  </mergeCells>
  <phoneticPr fontId="5" type="noConversion"/>
  <pageMargins left="0.38" right="0.3" top="0.47" bottom="0.27559055118110237" header="0.31496062992125984" footer="0.1574803149606299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58"/>
  <sheetViews>
    <sheetView zoomScale="70" zoomScaleNormal="70" workbookViewId="0">
      <selection activeCell="S20" sqref="S20"/>
    </sheetView>
  </sheetViews>
  <sheetFormatPr defaultRowHeight="16.5"/>
  <cols>
    <col min="1" max="1" width="5.25" style="100" bestFit="1" customWidth="1"/>
    <col min="2" max="2" width="6.75" style="100" customWidth="1"/>
    <col min="3" max="3" width="9" style="99"/>
    <col min="4" max="4" width="16.125" style="99" customWidth="1"/>
    <col min="5" max="5" width="11.125" style="100" customWidth="1"/>
    <col min="6" max="6" width="11.625" style="100" customWidth="1"/>
    <col min="7" max="7" width="10.75" style="198" customWidth="1"/>
    <col min="8" max="8" width="9.125" style="198" customWidth="1"/>
    <col min="9" max="9" width="9.625" style="198" customWidth="1"/>
    <col min="10" max="10" width="9.25" style="198" customWidth="1"/>
    <col min="11" max="11" width="7" style="99" customWidth="1"/>
    <col min="12" max="12" width="9" style="99"/>
    <col min="13" max="13" width="9" style="100"/>
    <col min="14" max="16384" width="9" style="99"/>
  </cols>
  <sheetData>
    <row r="1" spans="1:14" ht="78.75" customHeight="1">
      <c r="A1" s="197" t="s">
        <v>207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</row>
    <row r="2" spans="1:14" ht="17.25" thickBot="1"/>
    <row r="3" spans="1:14" s="205" customFormat="1" ht="46.5" customHeight="1">
      <c r="A3" s="199" t="s">
        <v>6</v>
      </c>
      <c r="B3" s="200" t="s">
        <v>58</v>
      </c>
      <c r="C3" s="200"/>
      <c r="D3" s="201" t="s">
        <v>59</v>
      </c>
      <c r="E3" s="201"/>
      <c r="F3" s="201"/>
      <c r="G3" s="202" t="s">
        <v>5</v>
      </c>
      <c r="H3" s="202"/>
      <c r="I3" s="202"/>
      <c r="J3" s="203" t="s">
        <v>60</v>
      </c>
      <c r="K3" s="204" t="s">
        <v>8</v>
      </c>
      <c r="M3" s="206"/>
    </row>
    <row r="4" spans="1:14" s="205" customFormat="1" ht="46.5" customHeight="1" thickBot="1">
      <c r="A4" s="207"/>
      <c r="B4" s="208" t="s">
        <v>0</v>
      </c>
      <c r="C4" s="208" t="s">
        <v>1</v>
      </c>
      <c r="D4" s="209" t="s">
        <v>208</v>
      </c>
      <c r="E4" s="208" t="s">
        <v>177</v>
      </c>
      <c r="F4" s="210" t="s">
        <v>209</v>
      </c>
      <c r="G4" s="211" t="s">
        <v>3</v>
      </c>
      <c r="H4" s="211" t="s">
        <v>2</v>
      </c>
      <c r="I4" s="211" t="s">
        <v>4</v>
      </c>
      <c r="J4" s="212"/>
      <c r="K4" s="213"/>
      <c r="M4" s="206"/>
    </row>
    <row r="5" spans="1:14" s="220" customFormat="1" ht="56.25" customHeight="1" thickTop="1" thickBot="1">
      <c r="A5" s="214" t="s">
        <v>210</v>
      </c>
      <c r="B5" s="215" t="s">
        <v>211</v>
      </c>
      <c r="C5" s="215" t="s">
        <v>212</v>
      </c>
      <c r="D5" s="215" t="s">
        <v>213</v>
      </c>
      <c r="E5" s="215"/>
      <c r="F5" s="216">
        <f>SUM(F6:F9)</f>
        <v>9479</v>
      </c>
      <c r="G5" s="216">
        <f>SUM(G6:G9)</f>
        <v>9188</v>
      </c>
      <c r="H5" s="216">
        <f>SUM(H6:H9)</f>
        <v>4594</v>
      </c>
      <c r="I5" s="216">
        <f>SUM(I6:I9)</f>
        <v>4594</v>
      </c>
      <c r="J5" s="216">
        <f>SUM(J6:J9)</f>
        <v>4594</v>
      </c>
      <c r="K5" s="217"/>
      <c r="L5" s="218"/>
      <c r="M5" s="219"/>
      <c r="N5" s="218"/>
    </row>
    <row r="6" spans="1:14" s="220" customFormat="1" ht="61.5" customHeight="1" thickTop="1">
      <c r="A6" s="221">
        <v>1</v>
      </c>
      <c r="B6" s="222" t="s">
        <v>7</v>
      </c>
      <c r="C6" s="222" t="s">
        <v>214</v>
      </c>
      <c r="D6" s="223" t="s">
        <v>215</v>
      </c>
      <c r="E6" s="222" t="s">
        <v>182</v>
      </c>
      <c r="F6" s="224">
        <v>1650</v>
      </c>
      <c r="G6" s="225">
        <v>3058</v>
      </c>
      <c r="H6" s="225">
        <v>1529</v>
      </c>
      <c r="I6" s="225">
        <v>1529</v>
      </c>
      <c r="J6" s="226">
        <v>1529</v>
      </c>
      <c r="K6" s="227"/>
      <c r="L6" s="218"/>
      <c r="M6" s="219"/>
      <c r="N6" s="218"/>
    </row>
    <row r="7" spans="1:14" s="220" customFormat="1" ht="61.5" customHeight="1">
      <c r="A7" s="228">
        <v>2</v>
      </c>
      <c r="B7" s="229" t="s">
        <v>7</v>
      </c>
      <c r="C7" s="229" t="s">
        <v>216</v>
      </c>
      <c r="D7" s="230" t="s">
        <v>217</v>
      </c>
      <c r="E7" s="229" t="s">
        <v>182</v>
      </c>
      <c r="F7" s="231">
        <v>1686</v>
      </c>
      <c r="G7" s="232">
        <v>1012</v>
      </c>
      <c r="H7" s="232">
        <v>506</v>
      </c>
      <c r="I7" s="232">
        <v>506</v>
      </c>
      <c r="J7" s="233">
        <v>506</v>
      </c>
      <c r="K7" s="234"/>
      <c r="L7" s="218"/>
      <c r="M7" s="219"/>
      <c r="N7" s="218"/>
    </row>
    <row r="8" spans="1:14" s="220" customFormat="1" ht="61.5" customHeight="1">
      <c r="A8" s="228">
        <v>3</v>
      </c>
      <c r="B8" s="229" t="s">
        <v>218</v>
      </c>
      <c r="C8" s="229" t="s">
        <v>219</v>
      </c>
      <c r="D8" s="235" t="s">
        <v>215</v>
      </c>
      <c r="E8" s="229" t="s">
        <v>220</v>
      </c>
      <c r="F8" s="231">
        <v>1143</v>
      </c>
      <c r="G8" s="232">
        <v>2118</v>
      </c>
      <c r="H8" s="232">
        <v>1059</v>
      </c>
      <c r="I8" s="232">
        <v>1059</v>
      </c>
      <c r="J8" s="233">
        <v>1059</v>
      </c>
      <c r="K8" s="234"/>
      <c r="L8" s="218"/>
      <c r="M8" s="219"/>
      <c r="N8" s="218"/>
    </row>
    <row r="9" spans="1:14" s="220" customFormat="1" ht="61.5" customHeight="1" thickBot="1">
      <c r="A9" s="236">
        <v>4</v>
      </c>
      <c r="B9" s="237" t="s">
        <v>37</v>
      </c>
      <c r="C9" s="237" t="s">
        <v>221</v>
      </c>
      <c r="D9" s="238" t="s">
        <v>217</v>
      </c>
      <c r="E9" s="239" t="s">
        <v>182</v>
      </c>
      <c r="F9" s="240">
        <v>5000</v>
      </c>
      <c r="G9" s="241">
        <f t="shared" ref="G9" si="0">SUM(H9:I9)</f>
        <v>3000</v>
      </c>
      <c r="H9" s="241">
        <v>1500</v>
      </c>
      <c r="I9" s="241">
        <v>1500</v>
      </c>
      <c r="J9" s="242">
        <v>1500</v>
      </c>
      <c r="K9" s="243"/>
      <c r="L9" s="218"/>
      <c r="M9" s="219"/>
      <c r="N9" s="218"/>
    </row>
    <row r="30" spans="3:3">
      <c r="C30" s="244"/>
    </row>
    <row r="31" spans="3:3">
      <c r="C31" s="244"/>
    </row>
    <row r="32" spans="3:3">
      <c r="C32" s="244"/>
    </row>
    <row r="33" spans="3:3">
      <c r="C33" s="244"/>
    </row>
    <row r="34" spans="3:3">
      <c r="C34" s="244"/>
    </row>
    <row r="43" spans="3:3">
      <c r="C43" s="196"/>
    </row>
    <row r="44" spans="3:3">
      <c r="C44" s="195"/>
    </row>
    <row r="45" spans="3:3">
      <c r="C45" s="195"/>
    </row>
    <row r="46" spans="3:3">
      <c r="C46" s="195"/>
    </row>
    <row r="47" spans="3:3">
      <c r="C47" s="195"/>
    </row>
    <row r="48" spans="3:3">
      <c r="C48" s="195"/>
    </row>
    <row r="49" spans="3:3">
      <c r="C49" s="195"/>
    </row>
    <row r="50" spans="3:3">
      <c r="C50" s="195"/>
    </row>
    <row r="51" spans="3:3">
      <c r="C51" s="195"/>
    </row>
    <row r="52" spans="3:3">
      <c r="C52" s="195"/>
    </row>
    <row r="53" spans="3:3">
      <c r="C53" s="195"/>
    </row>
    <row r="54" spans="3:3">
      <c r="C54" s="195"/>
    </row>
    <row r="55" spans="3:3">
      <c r="C55" s="195"/>
    </row>
    <row r="56" spans="3:3">
      <c r="C56" s="196"/>
    </row>
    <row r="57" spans="3:3">
      <c r="C57" s="196"/>
    </row>
    <row r="58" spans="3:3">
      <c r="C58" s="196"/>
    </row>
  </sheetData>
  <mergeCells count="7">
    <mergeCell ref="A1:K1"/>
    <mergeCell ref="A3:A4"/>
    <mergeCell ref="B3:C3"/>
    <mergeCell ref="D3:F3"/>
    <mergeCell ref="G3:I3"/>
    <mergeCell ref="J3:J4"/>
    <mergeCell ref="K3:K4"/>
  </mergeCells>
  <phoneticPr fontId="5" type="noConversion"/>
  <pageMargins left="0.34" right="0.23" top="0.8" bottom="0.3937007874015748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Hancom Office Hancell 2010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4</vt:i4>
      </vt:variant>
    </vt:vector>
  </HeadingPairs>
  <TitlesOfParts>
    <vt:vector size="7" baseType="lpstr">
      <vt:lpstr>원예관정(선정+후순위)</vt:lpstr>
      <vt:lpstr>특용작물 특성화사업(베리류과원조성)</vt:lpstr>
      <vt:lpstr>특용작물 특성화사업(유해조수방지시설)</vt:lpstr>
      <vt:lpstr>'원예관정(선정+후순위)'!Print_Area</vt:lpstr>
      <vt:lpstr>'특용작물 특성화사업(베리류과원조성)'!Print_Area</vt:lpstr>
      <vt:lpstr>'원예관정(선정+후순위)'!Print_Titles</vt:lpstr>
      <vt:lpstr>'특용작물 특성화사업(베리류과원조성)'!Print_Titles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원예특화 윤복만</cp:lastModifiedBy>
  <cp:revision>67</cp:revision>
  <cp:lastPrinted>2018-05-14T23:54:34Z</cp:lastPrinted>
  <dcterms:created xsi:type="dcterms:W3CDTF">2016-02-23T14:04:05Z</dcterms:created>
  <dcterms:modified xsi:type="dcterms:W3CDTF">2018-05-17T02:07:47Z</dcterms:modified>
</cp:coreProperties>
</file>